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rademacher\Desktop\April 2019 LNG IUS meeting\"/>
    </mc:Choice>
  </mc:AlternateContent>
  <xr:revisionPtr revIDLastSave="0" documentId="13_ncr:1_{F9177998-CAE4-478E-8C88-E59E02777698}" xr6:coauthVersionLast="36" xr6:coauthVersionMax="36" xr10:uidLastSave="{00000000-0000-0000-0000-000000000000}"/>
  <bookViews>
    <workbookView xWindow="0" yWindow="0" windowWidth="23040" windowHeight="8484" xr2:uid="{00000000-000D-0000-FFFF-FFFF00000000}"/>
  </bookViews>
  <sheets>
    <sheet name="Countries" sheetId="1" r:id="rId1"/>
    <sheet name="LARC use reference sheet" sheetId="6" r:id="rId2"/>
    <sheet name="Description of Criteria" sheetId="4" r:id="rId3"/>
    <sheet name="In-Process Countries" sheetId="3" state="hidden" r:id="rId4"/>
  </sheets>
  <definedNames>
    <definedName name="_xlnm._FilterDatabase" localSheetId="0" hidden="1">Countries!$B$2:$H$114</definedName>
    <definedName name="_xlnm.Print_Area" localSheetId="0">Countries!$A$2:$O$114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6" i="6" l="1"/>
  <c r="M91" i="1" l="1"/>
  <c r="M93" i="1"/>
  <c r="M94" i="1"/>
  <c r="L85" i="1"/>
  <c r="L86" i="1"/>
  <c r="L87" i="1"/>
  <c r="L88" i="1"/>
  <c r="L89" i="1"/>
  <c r="L90" i="1"/>
  <c r="L91" i="1"/>
  <c r="L92" i="1"/>
  <c r="L93" i="1"/>
  <c r="L94" i="1"/>
  <c r="L95" i="1"/>
  <c r="M76" i="1"/>
  <c r="M78" i="1"/>
  <c r="M79" i="1"/>
  <c r="M74" i="1"/>
  <c r="M67" i="1"/>
  <c r="M68" i="1"/>
  <c r="M70" i="1"/>
  <c r="M62" i="1"/>
  <c r="M50" i="1"/>
  <c r="M51" i="1"/>
  <c r="M52" i="1"/>
  <c r="M38" i="1"/>
  <c r="M40" i="1"/>
  <c r="M47" i="1"/>
  <c r="M31" i="1"/>
  <c r="M25" i="1"/>
  <c r="M13" i="1"/>
  <c r="M16" i="1"/>
  <c r="M20" i="1"/>
  <c r="M4" i="1"/>
  <c r="M5" i="1"/>
  <c r="M8" i="1"/>
  <c r="L76" i="1"/>
  <c r="L77" i="1"/>
  <c r="L78" i="1"/>
  <c r="L79" i="1"/>
  <c r="L74" i="1"/>
  <c r="L64" i="1"/>
  <c r="L65" i="1"/>
  <c r="L67" i="1"/>
  <c r="L68" i="1"/>
  <c r="L69" i="1"/>
  <c r="L70" i="1"/>
  <c r="L57" i="1"/>
  <c r="L59" i="1"/>
  <c r="L60" i="1"/>
  <c r="L61" i="1"/>
  <c r="L62" i="1"/>
  <c r="L50" i="1"/>
  <c r="L51" i="1"/>
  <c r="L52" i="1"/>
  <c r="L35" i="1"/>
  <c r="L36" i="1"/>
  <c r="L37" i="1"/>
  <c r="L38" i="1"/>
  <c r="L39" i="1"/>
  <c r="L40" i="1"/>
  <c r="L42" i="1"/>
  <c r="L43" i="1"/>
  <c r="L44" i="1"/>
  <c r="L45" i="1"/>
  <c r="L46" i="1"/>
  <c r="L47" i="1"/>
  <c r="L48" i="1"/>
  <c r="L28" i="1"/>
  <c r="L29" i="1"/>
  <c r="L30" i="1"/>
  <c r="L31" i="1"/>
  <c r="L32" i="1"/>
  <c r="L33" i="1"/>
  <c r="L24" i="1"/>
  <c r="L25" i="1"/>
  <c r="L10" i="1"/>
  <c r="L11" i="1"/>
  <c r="L12" i="1"/>
  <c r="L13" i="1"/>
  <c r="L14" i="1"/>
  <c r="L15" i="1"/>
  <c r="L16" i="1"/>
  <c r="L17" i="1"/>
  <c r="L18" i="1"/>
  <c r="L19" i="1"/>
  <c r="L20" i="1"/>
  <c r="L21" i="1"/>
  <c r="L22" i="1"/>
  <c r="L3" i="1"/>
  <c r="L4" i="1"/>
  <c r="L5" i="1"/>
  <c r="L6" i="1"/>
  <c r="L7" i="1"/>
  <c r="L8" i="1"/>
  <c r="K91" i="1"/>
  <c r="K93" i="1"/>
  <c r="K94" i="1"/>
  <c r="W78" i="6"/>
  <c r="M77" i="1" s="1"/>
  <c r="W66" i="6"/>
  <c r="M65" i="1" s="1"/>
  <c r="W70" i="6"/>
  <c r="M69" i="1" s="1"/>
  <c r="W65" i="6"/>
  <c r="M64" i="1" s="1"/>
  <c r="W60" i="6"/>
  <c r="M59" i="1" s="1"/>
  <c r="W61" i="6"/>
  <c r="M60" i="1" s="1"/>
  <c r="W62" i="6"/>
  <c r="M61" i="1" s="1"/>
  <c r="W58" i="6"/>
  <c r="M57" i="1" s="1"/>
  <c r="W37" i="6"/>
  <c r="M36" i="1" s="1"/>
  <c r="W38" i="6"/>
  <c r="M37" i="1" s="1"/>
  <c r="W40" i="6"/>
  <c r="M39" i="1" s="1"/>
  <c r="W43" i="6"/>
  <c r="M42" i="1" s="1"/>
  <c r="W44" i="6"/>
  <c r="M43" i="1" s="1"/>
  <c r="W45" i="6"/>
  <c r="W46" i="6"/>
  <c r="W47" i="6"/>
  <c r="M46" i="1" s="1"/>
  <c r="W49" i="6"/>
  <c r="M48" i="1" s="1"/>
  <c r="W36" i="6"/>
  <c r="M35" i="1" s="1"/>
  <c r="W30" i="6"/>
  <c r="M29" i="1" s="1"/>
  <c r="W31" i="6"/>
  <c r="W33" i="6"/>
  <c r="M32" i="1" s="1"/>
  <c r="W34" i="6"/>
  <c r="M33" i="1" s="1"/>
  <c r="W29" i="6"/>
  <c r="M28" i="1" s="1"/>
  <c r="W25" i="6"/>
  <c r="M24" i="1" s="1"/>
  <c r="W13" i="6"/>
  <c r="W15" i="6"/>
  <c r="M14" i="1" s="1"/>
  <c r="W16" i="6"/>
  <c r="M15" i="1" s="1"/>
  <c r="W17" i="6"/>
  <c r="W18" i="6"/>
  <c r="M17" i="1" s="1"/>
  <c r="W19" i="6"/>
  <c r="W20" i="6"/>
  <c r="W22" i="6"/>
  <c r="M21" i="1" s="1"/>
  <c r="W23" i="6"/>
  <c r="M22" i="1" s="1"/>
  <c r="W11" i="6"/>
  <c r="M10" i="1" s="1"/>
  <c r="W7" i="6"/>
  <c r="W8" i="6"/>
  <c r="W4" i="6"/>
  <c r="M3" i="1" s="1"/>
  <c r="W88" i="6"/>
  <c r="M86" i="1" s="1"/>
  <c r="W89" i="6"/>
  <c r="M87" i="1" s="1"/>
  <c r="W90" i="6"/>
  <c r="M88" i="1" s="1"/>
  <c r="W91" i="6"/>
  <c r="M89" i="1" s="1"/>
  <c r="W92" i="6"/>
  <c r="M90" i="1" s="1"/>
  <c r="W94" i="6"/>
  <c r="M92" i="1" s="1"/>
  <c r="W97" i="6"/>
  <c r="M95" i="1" s="1"/>
  <c r="W87" i="6"/>
  <c r="M85" i="1" s="1"/>
  <c r="V87" i="6"/>
  <c r="K85" i="1" s="1"/>
  <c r="V88" i="6"/>
  <c r="K86" i="1" s="1"/>
  <c r="V89" i="6"/>
  <c r="K87" i="1" s="1"/>
  <c r="V90" i="6"/>
  <c r="K88" i="1" s="1"/>
  <c r="V91" i="6"/>
  <c r="K89" i="1" s="1"/>
  <c r="V92" i="6"/>
  <c r="K90" i="1" s="1"/>
  <c r="V94" i="6"/>
  <c r="K92" i="1" s="1"/>
  <c r="V97" i="6"/>
  <c r="K95" i="1" s="1"/>
  <c r="U92" i="6"/>
  <c r="U94" i="6"/>
  <c r="U97" i="6"/>
  <c r="U88" i="6"/>
  <c r="U89" i="6"/>
  <c r="U90" i="6"/>
  <c r="U91" i="6"/>
  <c r="U87" i="6"/>
  <c r="U78" i="6"/>
  <c r="V66" i="6" l="1"/>
  <c r="K67" i="1" l="1"/>
  <c r="K62" i="1"/>
  <c r="K51" i="1"/>
  <c r="K52" i="1"/>
  <c r="K38" i="1"/>
  <c r="K25" i="1"/>
  <c r="K20" i="1"/>
  <c r="K4" i="1"/>
  <c r="K8" i="1"/>
  <c r="V32" i="6" l="1"/>
  <c r="K31" i="1" s="1"/>
  <c r="J79" i="1" l="1"/>
  <c r="J78" i="1"/>
  <c r="J77" i="1"/>
  <c r="J76" i="1"/>
  <c r="J74" i="1"/>
  <c r="J70" i="1"/>
  <c r="J69" i="1"/>
  <c r="J68" i="1"/>
  <c r="J67" i="1"/>
  <c r="J65" i="1"/>
  <c r="J64" i="1"/>
  <c r="J62" i="1"/>
  <c r="J61" i="1"/>
  <c r="J60" i="1"/>
  <c r="J59" i="1"/>
  <c r="J57" i="1"/>
  <c r="J52" i="1"/>
  <c r="J51" i="1"/>
  <c r="J50" i="1"/>
  <c r="J48" i="1"/>
  <c r="J47" i="1"/>
  <c r="J46" i="1"/>
  <c r="J45" i="1"/>
  <c r="J44" i="1"/>
  <c r="J43" i="1"/>
  <c r="J42" i="1"/>
  <c r="J40" i="1"/>
  <c r="J39" i="1"/>
  <c r="J38" i="1"/>
  <c r="J37" i="1"/>
  <c r="J36" i="1"/>
  <c r="J35" i="1"/>
  <c r="J33" i="1"/>
  <c r="J32" i="1"/>
  <c r="J31" i="1"/>
  <c r="J30" i="1"/>
  <c r="J29" i="1"/>
  <c r="J28" i="1"/>
  <c r="J25" i="1"/>
  <c r="J24" i="1"/>
  <c r="J22" i="1"/>
  <c r="J21" i="1"/>
  <c r="J20" i="1"/>
  <c r="J17" i="1"/>
  <c r="J16" i="1"/>
  <c r="J15" i="1"/>
  <c r="J14" i="1"/>
  <c r="J13" i="1"/>
  <c r="J11" i="1"/>
  <c r="J10" i="1"/>
  <c r="J8" i="1"/>
  <c r="J7" i="1"/>
  <c r="J6" i="1"/>
  <c r="J5" i="1"/>
  <c r="J4" i="1"/>
  <c r="J3" i="1"/>
  <c r="V80" i="6"/>
  <c r="K79" i="1" s="1"/>
  <c r="V79" i="6"/>
  <c r="K78" i="1" s="1"/>
  <c r="V78" i="6"/>
  <c r="V77" i="6"/>
  <c r="K76" i="1" s="1"/>
  <c r="V75" i="6"/>
  <c r="K74" i="1" s="1"/>
  <c r="V71" i="6"/>
  <c r="K70" i="1" s="1"/>
  <c r="V70" i="6"/>
  <c r="K69" i="1" s="1"/>
  <c r="U70" i="6"/>
  <c r="V69" i="6"/>
  <c r="K68" i="1" s="1"/>
  <c r="K65" i="1"/>
  <c r="U66" i="6"/>
  <c r="V65" i="6"/>
  <c r="K64" i="1" s="1"/>
  <c r="U65" i="6"/>
  <c r="V62" i="6"/>
  <c r="K61" i="1" s="1"/>
  <c r="U62" i="6"/>
  <c r="V61" i="6"/>
  <c r="K60" i="1" s="1"/>
  <c r="U61" i="6"/>
  <c r="V60" i="6"/>
  <c r="K59" i="1" s="1"/>
  <c r="U60" i="6"/>
  <c r="V58" i="6"/>
  <c r="K57" i="1" s="1"/>
  <c r="U58" i="6"/>
  <c r="V51" i="6"/>
  <c r="K50" i="1" s="1"/>
  <c r="V49" i="6"/>
  <c r="K48" i="1" s="1"/>
  <c r="U49" i="6"/>
  <c r="V48" i="6"/>
  <c r="K47" i="1" s="1"/>
  <c r="V47" i="6"/>
  <c r="K46" i="1" s="1"/>
  <c r="U47" i="6"/>
  <c r="V46" i="6"/>
  <c r="K45" i="1" s="1"/>
  <c r="U46" i="6"/>
  <c r="V45" i="6"/>
  <c r="K44" i="1" s="1"/>
  <c r="U45" i="6"/>
  <c r="V44" i="6"/>
  <c r="K43" i="1" s="1"/>
  <c r="U44" i="6"/>
  <c r="V43" i="6"/>
  <c r="U43" i="6"/>
  <c r="V41" i="6"/>
  <c r="K40" i="1" s="1"/>
  <c r="V40" i="6"/>
  <c r="K39" i="1" s="1"/>
  <c r="U40" i="6"/>
  <c r="V38" i="6"/>
  <c r="K37" i="1" s="1"/>
  <c r="U38" i="6"/>
  <c r="V37" i="6"/>
  <c r="K36" i="1" s="1"/>
  <c r="U37" i="6"/>
  <c r="V36" i="6"/>
  <c r="K35" i="1" s="1"/>
  <c r="U36" i="6"/>
  <c r="V34" i="6"/>
  <c r="K33" i="1" s="1"/>
  <c r="U34" i="6"/>
  <c r="V33" i="6"/>
  <c r="K32" i="1" s="1"/>
  <c r="U33" i="6"/>
  <c r="V31" i="6"/>
  <c r="K30" i="1" s="1"/>
  <c r="U31" i="6"/>
  <c r="V30" i="6"/>
  <c r="K29" i="1" s="1"/>
  <c r="U30" i="6"/>
  <c r="V29" i="6"/>
  <c r="K28" i="1" s="1"/>
  <c r="U29" i="6"/>
  <c r="V25" i="6"/>
  <c r="K24" i="1" s="1"/>
  <c r="U25" i="6"/>
  <c r="V23" i="6"/>
  <c r="K22" i="1" s="1"/>
  <c r="U23" i="6"/>
  <c r="V22" i="6"/>
  <c r="K21" i="1" s="1"/>
  <c r="U22" i="6"/>
  <c r="V18" i="6"/>
  <c r="K17" i="1" s="1"/>
  <c r="U18" i="6"/>
  <c r="V17" i="6"/>
  <c r="K16" i="1" s="1"/>
  <c r="U17" i="6"/>
  <c r="V16" i="6"/>
  <c r="K15" i="1" s="1"/>
  <c r="U16" i="6"/>
  <c r="V15" i="6"/>
  <c r="K14" i="1" s="1"/>
  <c r="U15" i="6"/>
  <c r="V14" i="6"/>
  <c r="K13" i="1" s="1"/>
  <c r="V12" i="6"/>
  <c r="K11" i="1" s="1"/>
  <c r="V11" i="6"/>
  <c r="K10" i="1" s="1"/>
  <c r="U11" i="6"/>
  <c r="V8" i="6"/>
  <c r="K7" i="1" s="1"/>
  <c r="U8" i="6"/>
  <c r="V7" i="6"/>
  <c r="K6" i="1" s="1"/>
  <c r="U7" i="6"/>
  <c r="V4" i="6"/>
  <c r="K3" i="1" s="1"/>
  <c r="U4" i="6"/>
</calcChain>
</file>

<file path=xl/sharedStrings.xml><?xml version="1.0" encoding="utf-8"?>
<sst xmlns="http://schemas.openxmlformats.org/spreadsheetml/2006/main" count="1689" uniqueCount="385">
  <si>
    <t>Nicaragua</t>
  </si>
  <si>
    <t>Honduras</t>
  </si>
  <si>
    <t>Haiti</t>
  </si>
  <si>
    <t>Bolivia</t>
  </si>
  <si>
    <t>LAC</t>
  </si>
  <si>
    <t>Sri Lanka</t>
  </si>
  <si>
    <t>Solomon Islands</t>
  </si>
  <si>
    <t>Philippines</t>
  </si>
  <si>
    <t>Papua New Guinea</t>
  </si>
  <si>
    <t>Myanmar</t>
  </si>
  <si>
    <t>Bhutan</t>
  </si>
  <si>
    <t>Afghanistan</t>
  </si>
  <si>
    <t>Vietnam</t>
  </si>
  <si>
    <t>Pakistan</t>
  </si>
  <si>
    <t>Nepal</t>
  </si>
  <si>
    <t>Mongolia</t>
  </si>
  <si>
    <t>Indonesia</t>
  </si>
  <si>
    <t>India</t>
  </si>
  <si>
    <t>Cambodia</t>
  </si>
  <si>
    <t>Bangladesh</t>
  </si>
  <si>
    <t>Asia</t>
  </si>
  <si>
    <t>Uzbekistan</t>
  </si>
  <si>
    <t>Tajikistan</t>
  </si>
  <si>
    <t>Kyrgyzstan</t>
  </si>
  <si>
    <t>Mauritania</t>
  </si>
  <si>
    <t>Lebanon</t>
  </si>
  <si>
    <t>Iraq</t>
  </si>
  <si>
    <t>Djibouti</t>
  </si>
  <si>
    <t>Yemen</t>
  </si>
  <si>
    <t>Sudan</t>
  </si>
  <si>
    <t>Somalia</t>
  </si>
  <si>
    <t>Egypt</t>
  </si>
  <si>
    <t>Togo</t>
  </si>
  <si>
    <t>Malawi</t>
  </si>
  <si>
    <t>Madagascar</t>
  </si>
  <si>
    <t>Lesotho</t>
  </si>
  <si>
    <t>Guinea-Bissau</t>
  </si>
  <si>
    <t>Gambia</t>
  </si>
  <si>
    <t>Comoros</t>
  </si>
  <si>
    <t>Chad</t>
  </si>
  <si>
    <t>Central African Republic</t>
  </si>
  <si>
    <t>Burundi</t>
  </si>
  <si>
    <t>Zimbabwe</t>
  </si>
  <si>
    <t>Zambia</t>
  </si>
  <si>
    <t>Uganda</t>
  </si>
  <si>
    <t>Tanzania</t>
  </si>
  <si>
    <t>South Africa</t>
  </si>
  <si>
    <t>Sierra Leone</t>
  </si>
  <si>
    <t>Senegal</t>
  </si>
  <si>
    <t>Sao Tome and Principe</t>
  </si>
  <si>
    <t>Rwanda</t>
  </si>
  <si>
    <t>Nigeria</t>
  </si>
  <si>
    <t>Niger</t>
  </si>
  <si>
    <t>Mozambique</t>
  </si>
  <si>
    <t>Mali</t>
  </si>
  <si>
    <t>Liberia</t>
  </si>
  <si>
    <t>Kenya</t>
  </si>
  <si>
    <t>Ghana</t>
  </si>
  <si>
    <t>Ethiopia</t>
  </si>
  <si>
    <t>Eritrea</t>
  </si>
  <si>
    <t>Cote d'Ivoire</t>
  </si>
  <si>
    <t>Cameroon</t>
  </si>
  <si>
    <t>Burkina Faso</t>
  </si>
  <si>
    <t>Benin</t>
  </si>
  <si>
    <t>Africa</t>
  </si>
  <si>
    <t>Country</t>
  </si>
  <si>
    <t>Region</t>
  </si>
  <si>
    <t>South Sudan</t>
  </si>
  <si>
    <t>Registration status</t>
  </si>
  <si>
    <t>Other Notes</t>
  </si>
  <si>
    <t>Recent activity</t>
  </si>
  <si>
    <t>In process - reapplying as new product</t>
  </si>
  <si>
    <t>In process - submitted, awaiting approval from MOH</t>
  </si>
  <si>
    <t>Registered - will expire Oct 2014</t>
  </si>
  <si>
    <t>Not registered - need to submit first-time registration</t>
  </si>
  <si>
    <t>Registered - need to add authorized distributor</t>
  </si>
  <si>
    <t>Unconfirmed/not registered</t>
  </si>
  <si>
    <t>Preparing re-registration documents</t>
  </si>
  <si>
    <t>In process - Registered BUT awaiting receipt of registration certificate</t>
  </si>
  <si>
    <t>Interest in distribution from Health Sense</t>
  </si>
  <si>
    <t>Egypt 
(DKT Egypt)</t>
  </si>
  <si>
    <t>Philippines
(BF Merren)</t>
  </si>
  <si>
    <t>Nigeria
(Femope, DKT Nigeria)</t>
  </si>
  <si>
    <t>DRC
 (DKT DRC)</t>
  </si>
  <si>
    <t>Tanzania
(DKT Tanzania)</t>
  </si>
  <si>
    <t>Kyrgyzstan
 (Unit Reactive Pharma, Naari)</t>
  </si>
  <si>
    <t>Pakistan
(Hospital Supply Corporation)</t>
  </si>
  <si>
    <t xml:space="preserve">Ukraine
(NeoVen PP) 
</t>
  </si>
  <si>
    <t>Found registration requirements in French; require confirmation from distributor for accuracy</t>
  </si>
  <si>
    <t>In process</t>
  </si>
  <si>
    <t>Re-registration in process</t>
  </si>
  <si>
    <t>Expired registrations are being brought up to date by paying penalty fees</t>
  </si>
  <si>
    <t>Cambodia
(Dynamic)</t>
  </si>
  <si>
    <t>Mexico
(Ginemed and Medical Dimegar)</t>
  </si>
  <si>
    <t>Argentina
(Medica Tec)</t>
  </si>
  <si>
    <t>Peru
(Nordic Peru)</t>
  </si>
  <si>
    <t>Ecuador
(Eco-Sintesis)</t>
  </si>
  <si>
    <t>El Salvador
(PSI - PASMO)</t>
  </si>
  <si>
    <t>Preparing registration documents
Samples sent to DKT Tanzania</t>
  </si>
  <si>
    <t xml:space="preserve"> MVA In-Process and Active Countries</t>
  </si>
  <si>
    <t>All documents are submitted; waiting for re-registration approval</t>
  </si>
  <si>
    <t>Need to register  Dilators</t>
  </si>
  <si>
    <t>Waiting for MOH to clarify reg requirements</t>
  </si>
  <si>
    <t>Medica Tec indicated not interested in registering dilators currently</t>
  </si>
  <si>
    <t>Distributor confirmed registration not needed; authorization only required</t>
  </si>
  <si>
    <t>Malaysia 
(Ben Way)</t>
  </si>
  <si>
    <t>Received NAFDAC Treasury Receipt and Notification Document; Awaiting Certificate</t>
  </si>
  <si>
    <t xml:space="preserve"> Consult OFAC sanctions/restrictions</t>
  </si>
  <si>
    <t>Awaiting response from Naari. MC sent distribution agreement for review.</t>
  </si>
  <si>
    <t xml:space="preserve"> </t>
  </si>
  <si>
    <t>Product registration will be required later on</t>
  </si>
  <si>
    <t>Distributor applied for establishment license; import allowed.</t>
  </si>
  <si>
    <t>Nicaragua (PSI/PASMO)</t>
  </si>
  <si>
    <t>Gathering registration documents</t>
  </si>
  <si>
    <t>Registered</t>
  </si>
  <si>
    <t>Panama 
(Suplimedic)</t>
  </si>
  <si>
    <t>Working to gather documents for Social Security registration</t>
  </si>
  <si>
    <t>MOH will review November 2014</t>
  </si>
  <si>
    <t xml:space="preserve">Myanmar </t>
  </si>
  <si>
    <t>Orders for Ipas, PSI, MSI in process</t>
  </si>
  <si>
    <t>Awaiting receipt of registration certificate from NAFDAC/Femope</t>
  </si>
  <si>
    <t>Waiting for approval</t>
  </si>
  <si>
    <t>All documents are submitted; received deficiency letter and preparing response</t>
  </si>
  <si>
    <t>Due to trademarks, will need to split into 2 registrations (1 for MVA Plus, 1 for EasyGrip)</t>
  </si>
  <si>
    <t>New distributor identified; distribution agreement in-process</t>
  </si>
  <si>
    <t>Waiting for response to submission</t>
  </si>
  <si>
    <t>Ginemed: received approval for SR, waiting response for aspirator reg
Medical Dimegar: working on documents</t>
  </si>
  <si>
    <t>Requesting import permit</t>
  </si>
  <si>
    <t>Totals</t>
  </si>
  <si>
    <t>Guinea</t>
  </si>
  <si>
    <t>Lao PDR</t>
  </si>
  <si>
    <t>State of Palestine</t>
  </si>
  <si>
    <t>Timor-Leste</t>
  </si>
  <si>
    <t>Congo. Dem. Republic</t>
  </si>
  <si>
    <t>Congo</t>
  </si>
  <si>
    <t>Central Asia</t>
  </si>
  <si>
    <t>Western Asia</t>
  </si>
  <si>
    <t>South Asia</t>
  </si>
  <si>
    <t>East Asia</t>
  </si>
  <si>
    <t>Southeast Asia</t>
  </si>
  <si>
    <t>Oceania</t>
  </si>
  <si>
    <t>Central Africa</t>
  </si>
  <si>
    <t>East Africa</t>
  </si>
  <si>
    <t>North Africa</t>
  </si>
  <si>
    <t>West Africa</t>
  </si>
  <si>
    <t>Western Sahara (Sahrawi Arab Democratic Republic)</t>
  </si>
  <si>
    <t>SADC</t>
  </si>
  <si>
    <t>Regional Economic Community (REC)</t>
  </si>
  <si>
    <t>ECOWAS</t>
  </si>
  <si>
    <t>ECCAS</t>
  </si>
  <si>
    <t>ECOWAS/CEN-SAD</t>
  </si>
  <si>
    <t>ECCAS/CEN-SAD</t>
  </si>
  <si>
    <t>EAC/IGAD/CEN-SAD</t>
  </si>
  <si>
    <t>CEN-SAD</t>
  </si>
  <si>
    <t>CEN-SAD/COMESA</t>
  </si>
  <si>
    <t>EAC/IGAD/COMESA</t>
  </si>
  <si>
    <t>SADC/COMESA</t>
  </si>
  <si>
    <t>IGAD/CEN-SAD/COMESA</t>
  </si>
  <si>
    <t>IGAD/COMESA</t>
  </si>
  <si>
    <t>COMESA</t>
  </si>
  <si>
    <t>IGAD</t>
  </si>
  <si>
    <t>EAC/COMESA/ECCAS</t>
  </si>
  <si>
    <t>ECCAS/COMESA/SADC</t>
  </si>
  <si>
    <t>EAC/SADC</t>
  </si>
  <si>
    <t>EAC/ECCAS/COMESA</t>
  </si>
  <si>
    <t>ECOWAS/CEN-SAD/UEMOA</t>
  </si>
  <si>
    <t>APEC</t>
  </si>
  <si>
    <t>CARICOM</t>
  </si>
  <si>
    <t>SICA</t>
  </si>
  <si>
    <t>PANDRH</t>
  </si>
  <si>
    <t>ASEAN</t>
  </si>
  <si>
    <t>BIMSTEC</t>
  </si>
  <si>
    <t>YES</t>
  </si>
  <si>
    <t>NO</t>
  </si>
  <si>
    <t>ANDEAN / MERCOSUR</t>
  </si>
  <si>
    <t>Simple</t>
  </si>
  <si>
    <t>Moderate</t>
  </si>
  <si>
    <t>Challenging</t>
  </si>
  <si>
    <t>Notes</t>
  </si>
  <si>
    <t>Southern Africa</t>
  </si>
  <si>
    <t>FP2020 Country</t>
  </si>
  <si>
    <t>Countries where Avibela is Registered</t>
  </si>
  <si>
    <t>IUD Use</t>
  </si>
  <si>
    <t>1. Availability of applicable guidelines</t>
  </si>
  <si>
    <t>3. MAH requirements</t>
  </si>
  <si>
    <t>4. Dossier format requirement</t>
  </si>
  <si>
    <t>5. GMP requirements</t>
  </si>
  <si>
    <t>6. Samples requirement</t>
  </si>
  <si>
    <t>7. Local study requirement</t>
  </si>
  <si>
    <t>2. Timeline and Expedited Options</t>
  </si>
  <si>
    <t>IUD (all) %
Ever Use</t>
  </si>
  <si>
    <t>IUD (all) 
Ever Use Source</t>
  </si>
  <si>
    <t>IUD (all) Current Use</t>
  </si>
  <si>
    <t>IUD (all) Current Use Source</t>
  </si>
  <si>
    <t>IUD (all) 
Population</t>
  </si>
  <si>
    <t>Implant Ever Use</t>
  </si>
  <si>
    <t>Implant Ever Use 
Source</t>
  </si>
  <si>
    <t>Implant Current Use</t>
  </si>
  <si>
    <t>Implant Current Use
Source</t>
  </si>
  <si>
    <t>Implant Population</t>
  </si>
  <si>
    <t>LARC time 2 date/source</t>
  </si>
  <si>
    <t>LARC time point 1</t>
  </si>
  <si>
    <t>Larc time 1 date/source</t>
  </si>
  <si>
    <t>LARC % change (IUD + implant)</t>
  </si>
  <si>
    <t>IUD % change</t>
  </si>
  <si>
    <t>IUD</t>
  </si>
  <si>
    <t>Implants</t>
  </si>
  <si>
    <t>2004 DHS</t>
  </si>
  <si>
    <t>2011 DHS</t>
  </si>
  <si>
    <t>All women</t>
  </si>
  <si>
    <t>DHS in french only</t>
  </si>
  <si>
    <t>1994-95 DHS</t>
  </si>
  <si>
    <t>N/A</t>
  </si>
  <si>
    <t>2014-15 DHS</t>
  </si>
  <si>
    <t>2005 DHS</t>
  </si>
  <si>
    <t>2011-12 DHS</t>
  </si>
  <si>
    <t>2007 DHS</t>
  </si>
  <si>
    <t>2013-14 DHS</t>
  </si>
  <si>
    <t>PMA 2013-2016</t>
  </si>
  <si>
    <t>2008-09 DHS</t>
  </si>
  <si>
    <t>2016-17 DHS</t>
  </si>
  <si>
    <t>2010 DHS</t>
  </si>
  <si>
    <t>1996 DHS</t>
  </si>
  <si>
    <t>2012 DHS</t>
  </si>
  <si>
    <t>No DHS</t>
  </si>
  <si>
    <t>2002 DHS</t>
  </si>
  <si>
    <t>1995 DHS</t>
  </si>
  <si>
    <t>2016 DHS</t>
  </si>
  <si>
    <t>PMA 2014-2016</t>
  </si>
  <si>
    <t>2014 DHS</t>
  </si>
  <si>
    <t>2003-04 DHS</t>
  </si>
  <si>
    <t>2007-08 DHS</t>
  </si>
  <si>
    <t>1989-90 DHS</t>
  </si>
  <si>
    <t>2004-05 DHS</t>
  </si>
  <si>
    <t>2015-16 DHS</t>
  </si>
  <si>
    <t>2006 DHS</t>
  </si>
  <si>
    <t>2008 DHS</t>
  </si>
  <si>
    <t>2000-01 DHS</t>
  </si>
  <si>
    <t>2009 DHS</t>
  </si>
  <si>
    <t>2003 DHS</t>
  </si>
  <si>
    <t>2015 AIS</t>
  </si>
  <si>
    <t>1997 DHS</t>
  </si>
  <si>
    <t>1998 DHS</t>
  </si>
  <si>
    <t>2005-06</t>
  </si>
  <si>
    <t>2015 DHS</t>
  </si>
  <si>
    <t>2005-06 DHS</t>
  </si>
  <si>
    <t>2010-11 DHS</t>
  </si>
  <si>
    <t>1998-99 DHS</t>
  </si>
  <si>
    <t>2013 DHS</t>
  </si>
  <si>
    <t>2016 MIS</t>
  </si>
  <si>
    <t>2012-13 DHS</t>
  </si>
  <si>
    <t>PMA 2016-2016</t>
  </si>
  <si>
    <t>PMA 2016-2017</t>
  </si>
  <si>
    <t>2017 PMA</t>
  </si>
  <si>
    <t>2016 PMA</t>
  </si>
  <si>
    <t>2006-07 DHS</t>
  </si>
  <si>
    <t>1987 DHS</t>
  </si>
  <si>
    <t>PMA 2015</t>
  </si>
  <si>
    <t>2009-10 DHS</t>
  </si>
  <si>
    <t>2001 DHS</t>
  </si>
  <si>
    <t xml:space="preserve">Notes: </t>
  </si>
  <si>
    <t>All women = # women 15-49 using specified contraceptive method</t>
  </si>
  <si>
    <t>CPR calculation = (# women 15-49 using a contraceptive method / total # women 15-49) X 100%</t>
  </si>
  <si>
    <t>IUDs = not separated out by hormonal vs. non due to data availability</t>
  </si>
  <si>
    <t>LARC % change = (LARC Time2 - LARC Time1) / LARC Time1 * 100%</t>
  </si>
  <si>
    <t>LARC % change includes IUDs and implants only</t>
  </si>
  <si>
    <t>LARC % change = N/A if data are missing for any portion of the equation.</t>
  </si>
  <si>
    <r>
      <t xml:space="preserve">2. Data source for IUD/implant: </t>
    </r>
    <r>
      <rPr>
        <sz val="11"/>
        <color theme="1"/>
        <rFont val="Calibri"/>
        <family val="2"/>
        <scheme val="minor"/>
      </rPr>
      <t>Data are from most recent survey available and survey year/survey name are listed for each point of data.</t>
    </r>
  </si>
  <si>
    <r>
      <t>3. “Ever use” vs. “Current use”:</t>
    </r>
    <r>
      <rPr>
        <sz val="11"/>
        <color theme="1"/>
        <rFont val="Calibri"/>
        <family val="2"/>
        <scheme val="minor"/>
      </rPr>
      <t xml:space="preserve"> The data for “current use” are generally more recent and more complete than “ever use.” </t>
    </r>
  </si>
  <si>
    <t>2012 Chersich et al</t>
  </si>
  <si>
    <t>2016 Track20.org</t>
  </si>
  <si>
    <t>IUD source: Chersich et al. "Contraception coverage and methods used among women in South Africa: A national household survey"
Implant source: http://www.track20.org/download/pdf/FP2020%20Progress%20Report%202016-2017.pdf</t>
  </si>
  <si>
    <t>Curacao</t>
  </si>
  <si>
    <t>Dominican Republic</t>
  </si>
  <si>
    <t>Paraguay</t>
  </si>
  <si>
    <t>St. Lucia</t>
  </si>
  <si>
    <t>Venezuela</t>
  </si>
  <si>
    <t>Argentina</t>
  </si>
  <si>
    <t>Brazil</t>
  </si>
  <si>
    <t>Colombia</t>
  </si>
  <si>
    <t>Ecuador</t>
  </si>
  <si>
    <t>Mexico</t>
  </si>
  <si>
    <t>Central America (general)</t>
  </si>
  <si>
    <t>Thailand</t>
  </si>
  <si>
    <t>Malaysia</t>
  </si>
  <si>
    <t>CEMAC (Regional Pharmceutical Policy)</t>
  </si>
  <si>
    <t>Not registered</t>
  </si>
  <si>
    <t>None</t>
  </si>
  <si>
    <t>EAC-MRH</t>
  </si>
  <si>
    <t xml:space="preserve">Registered </t>
  </si>
  <si>
    <t>IGAD (MRH in Preparatory Stage)</t>
  </si>
  <si>
    <t>ZAZIBONA Collaborative Registration Procedure</t>
  </si>
  <si>
    <t xml:space="preserve">Registered  </t>
  </si>
  <si>
    <t>West Africa (ECOWAS &amp; UEMOA) - MRH</t>
  </si>
  <si>
    <t>Selection criteria for countries</t>
  </si>
  <si>
    <t>Applicable Regional Harmonization</t>
  </si>
  <si>
    <t>Regional Harmonization Maturity Level</t>
  </si>
  <si>
    <t>Initiated</t>
  </si>
  <si>
    <t>Intermediate</t>
  </si>
  <si>
    <t>SADC- Harmonized  guidelines only</t>
  </si>
  <si>
    <t>Advanced</t>
  </si>
  <si>
    <t>M360 will file in 2018</t>
  </si>
  <si>
    <t>PMA 2020 Countries</t>
  </si>
  <si>
    <t>Contraceptive users</t>
  </si>
  <si>
    <t>LARC time point 2 (most recent)</t>
  </si>
  <si>
    <t>DRC- Kinshasa Province</t>
  </si>
  <si>
    <t>DRC- Kongo Central Province</t>
  </si>
  <si>
    <t>2015 PMA</t>
  </si>
  <si>
    <t>India- Rajasthan State</t>
  </si>
  <si>
    <t>Nigeria*</t>
  </si>
  <si>
    <t>* state level data available</t>
  </si>
  <si>
    <t>Niger*</t>
  </si>
  <si>
    <t>Implant % change</t>
  </si>
  <si>
    <t>Implant Use</t>
  </si>
  <si>
    <t>Rate of Implant Expansion (potential demand)</t>
  </si>
  <si>
    <t>Rate of IUD Expansion (potential demand)</t>
  </si>
  <si>
    <t>Non- FP2020 Country</t>
  </si>
  <si>
    <t>Distributed</t>
  </si>
  <si>
    <t>Registered &amp; distributed</t>
  </si>
  <si>
    <t>ICA Foundation (registration / distributon of LNG-IUS past or present)</t>
  </si>
  <si>
    <t>El Salvador</t>
  </si>
  <si>
    <t>Distribution</t>
  </si>
  <si>
    <t>Registered &amp; distribution</t>
  </si>
  <si>
    <t>Straightforward application, require a local agent.</t>
  </si>
  <si>
    <t xml:space="preserve">For UN procurement registration not required. </t>
  </si>
  <si>
    <t xml:space="preserve">Require significant documentation. </t>
  </si>
  <si>
    <t>Require local agent. No translation into Portuguese required</t>
  </si>
  <si>
    <t>PSI registering (?). Guidelines are well written and response from MCAZ is quick once dossier has been submitted. Local Agent is required</t>
  </si>
  <si>
    <t xml:space="preserve">Requires local agent. Requirements are straighforward and LMHRA are quick to review and process submission. </t>
  </si>
  <si>
    <t>Significant amount of documentation which requires apostille through Afghani embassy. Requires local agent and some translation into local language</t>
  </si>
  <si>
    <t>Guidelines require translation. Number of country specific requirements in module 1. Number of documents in module 1 require apostille through the Bangladesh embassy. Require local agent and Max Retail Price</t>
  </si>
  <si>
    <t>Currently not accepting dossiers as DPM needs to work through backlog; however when DPM does accept dossiers, process is straighforward. Requies local agent</t>
  </si>
  <si>
    <t xml:space="preserve">Require Module 1 translated into French (same translation can be used across other Francophone countries) . Require local agent.  Maximum Retail pricing (PGHT) needs to be advised with application </t>
  </si>
  <si>
    <t xml:space="preserve">Requires Module 1 translated into French (same translations can be used across other Francophone countries) . Require local agent and local pharmacist.  Maximum Retail pricing (PGHT) needs to be advised with application </t>
  </si>
  <si>
    <t>Requires Module 1 to be translated into French. DPM are very slow and don't often meet even when submitting through the WHO CRP they are non responsive, including to WHO.</t>
  </si>
  <si>
    <t>Pending which pathway is chosen…generic or NDA</t>
  </si>
  <si>
    <t>Straighforward application, no translation required however DPM only meet sporadically and even once approval has been granted it can take months to issue the formal AMM.  Maximum Retail Price (PGHT) needs to be advised on application. Local Agent is required</t>
  </si>
  <si>
    <t xml:space="preserve">Levoplant experiencewas  very quick approval (90 days) . However fees are high (both local agent and NMRA fees)  </t>
  </si>
  <si>
    <t>Some translation required into local language. Approval generally under 1 year.</t>
  </si>
  <si>
    <t xml:space="preserve">Local importer needs to be identified. </t>
  </si>
  <si>
    <t>Local Agent is required which is challenging as it is difficult to connect with local companies.</t>
  </si>
  <si>
    <t xml:space="preserve">Notes (including experience of recent registrations of RH products) </t>
  </si>
  <si>
    <t>Only Module 1 is required in French.  The rest of the CTD dossier can be submitted in English.</t>
  </si>
  <si>
    <t>M360 registered in 2018</t>
  </si>
  <si>
    <t>M360 already submitted application</t>
  </si>
  <si>
    <t>Most of the pharmaceutical products must be manufactured locally.</t>
  </si>
  <si>
    <t>Require apostille of documents through Bolivian embassy , requires some translation into Spanish. Require local agent</t>
  </si>
  <si>
    <t>Only module 1 requires translation (same translation can be used across other Francophone countries), but does require legalization and apostille of documentaition. Local Agent and local pharmacist required. Max Retail Price (PGHT) needs to be advised on application. Can take anytime between 1 year and 18 months.</t>
  </si>
  <si>
    <t xml:space="preserve">Current legal provisions do not require marketing authorization (registration) for all pharmaceutical products on the markek. The existing Legislation only includes: Drugs Abuse Act 2008 and donation guidelines. </t>
  </si>
  <si>
    <t>Typically require only Module 1 and 2 for submission of pharmaceutical products. Require local agent.</t>
  </si>
  <si>
    <t xml:space="preserve">Requires local agent and significant documentation. Unpredictable registration timelines, can take 3-5 years. </t>
  </si>
  <si>
    <t>M360 registered in 2018. Straightforward application, requires local agent.</t>
  </si>
  <si>
    <t xml:space="preserve">Straightforward application, require a local agent. There is a fast-track procedure for products approved by  SRAs and WHO prequlified. </t>
  </si>
  <si>
    <t>Requires Module 1 to be translated into French. Has unpredictable timelines, registration can take 6- 12 months due to the limited number of the Expert committee meetings for dossier evulations.</t>
  </si>
  <si>
    <t>Requires registration of both company/manufacturer and product. Number of documents in Module 1 require apostille. Requires local agent and distribution agreement</t>
  </si>
  <si>
    <t>Ever married women</t>
  </si>
  <si>
    <r>
      <t>1. Data hierarchy</t>
    </r>
    <r>
      <rPr>
        <sz val="11"/>
        <color theme="1"/>
        <rFont val="Calibri"/>
        <family val="2"/>
        <scheme val="minor"/>
      </rPr>
      <t>: Used DHS as first choice if available. If no DHS, looked for PMA data. For countries that have no data listed (e.g. Djibouti, Somalia, South Sudan, etc.), this means that there was no DHS or PMA data.</t>
    </r>
  </si>
  <si>
    <r>
      <t>4. LARC % change</t>
    </r>
    <r>
      <rPr>
        <sz val="11"/>
        <color theme="1"/>
        <rFont val="Calibri"/>
        <family val="2"/>
        <scheme val="minor"/>
      </rPr>
      <t>: Manually calculated using “current use” for IUDS + implants over two time points. The calculation is in the cell formula. The data selected for time point 2 were the most recent data available and time point 1 were the second most recent. If data were not available for *</t>
    </r>
    <r>
      <rPr>
        <b/>
        <sz val="11"/>
        <color theme="1"/>
        <rFont val="Calibri"/>
        <family val="2"/>
        <scheme val="minor"/>
      </rPr>
      <t>both</t>
    </r>
    <r>
      <rPr>
        <sz val="11"/>
        <color theme="1"/>
        <rFont val="Calibri"/>
        <family val="2"/>
        <scheme val="minor"/>
      </rPr>
      <t xml:space="preserve">* time points, the % change is listed as “N/A.” </t>
    </r>
  </si>
  <si>
    <t>2. Representation of diverse geographic regions</t>
  </si>
  <si>
    <t>3. Information readily available from online sources</t>
  </si>
  <si>
    <t>4. Comparatively strong or increasing IUD and/or implant use</t>
  </si>
  <si>
    <t>5. Diversity in recognition of WHO Collaborative Procedure</t>
  </si>
  <si>
    <t xml:space="preserve">6. Priority for donors/stakeholders (current or future) </t>
  </si>
  <si>
    <t>Burkina Faso (PMA data)</t>
  </si>
  <si>
    <t>DRC- Kinshasa Province (PMA data)</t>
  </si>
  <si>
    <t>DRC- Kongo Central Province (PMA data)</t>
  </si>
  <si>
    <t>Ethiopia (PMA data)</t>
  </si>
  <si>
    <t>Ghana (PMA data)</t>
  </si>
  <si>
    <t>India- Rajasthan State (PMA data)</t>
  </si>
  <si>
    <t>PMA Country*</t>
  </si>
  <si>
    <t>** state level data available</t>
  </si>
  <si>
    <t>Indonesia (PMA data)</t>
  </si>
  <si>
    <t>Kenya (PMA data)</t>
  </si>
  <si>
    <t>Niger** (PMA data)</t>
  </si>
  <si>
    <t>Nigeria** (PMA data)</t>
  </si>
  <si>
    <t>Uganda (PMA data)</t>
  </si>
  <si>
    <t>*Countries may be repeated in this database if they are both a FP2020 country and have PMA data</t>
  </si>
  <si>
    <t>Pending</t>
  </si>
  <si>
    <t>Complexity of local registration enivronment (subjective)</t>
  </si>
  <si>
    <t>Country participation in WHO Collaborative Procedure</t>
  </si>
  <si>
    <t>IUD Use per most recent data</t>
  </si>
  <si>
    <t>1. Local level of registration complexity</t>
  </si>
  <si>
    <t>Criteria for subjective assessment of complexity of local registration environment</t>
  </si>
  <si>
    <t>WCG/EECO plans to register here</t>
  </si>
  <si>
    <r>
      <rPr>
        <b/>
        <sz val="12"/>
        <color theme="1"/>
        <rFont val="Calibri"/>
        <family val="2"/>
        <scheme val="minor"/>
      </rPr>
      <t>Background</t>
    </r>
    <r>
      <rPr>
        <sz val="12"/>
        <color theme="1"/>
        <rFont val="Calibri"/>
        <family val="2"/>
        <scheme val="minor"/>
      </rPr>
      <t xml:space="preserve">: With funding from the Bill &amp; Melinda Gates Foundation, FHI 360 and partners Population Services International (PSI) and WCG Cares are implementing the </t>
    </r>
    <r>
      <rPr>
        <b/>
        <sz val="12"/>
        <color theme="1"/>
        <rFont val="Calibri"/>
        <family val="2"/>
        <scheme val="minor"/>
      </rPr>
      <t xml:space="preserve">Learning about Expanded Access and Potential of the LNG-IUS (LEAP LNG-IUS) Initiative. </t>
    </r>
    <r>
      <rPr>
        <sz val="12"/>
        <color theme="1"/>
        <rFont val="Calibri"/>
        <family val="2"/>
        <scheme val="minor"/>
      </rPr>
      <t xml:space="preserve">The project is intended to help determine if and how expanded access to the levonorgestrel intrauterine system (LNG-IUS) — a long-acting contraceptive — could increase contraceptive use and continuation rates in sub-Saharan Africa. As part of the project, a regulatory assessment was conducted in 2018 by WCG Cares and FHI 360. The goal of the assessment was to identify potential strategies to expedite national registrations of LNG-IUS product(s) in Family Planning 2020 (FP2020) countries. Results of the assessment are available in a final report. This Excel-based matrix serves as an appendix to that report. For more information about the project, see here: https://www.fhi360.org/projects/learning-about-expanded-access-and-potential-lng-ius-leap-lng-ius-initiative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</si>
</sst>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20"/>
      <color theme="4" tint="-0.249977111117893"/>
      <name val="Calibri"/>
      <family val="2"/>
      <scheme val="minor"/>
    </font>
    <font>
      <sz val="11"/>
      <color rgb="FF000000"/>
      <name val="Calibri"/>
      <family val="2"/>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b/>
      <sz val="11"/>
      <color theme="0"/>
      <name val="Calibri"/>
      <family val="2"/>
      <scheme val="minor"/>
    </font>
    <font>
      <sz val="11"/>
      <color theme="1"/>
      <name val="Calibri Light"/>
      <family val="2"/>
    </font>
  </fonts>
  <fills count="14">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A5A5A5"/>
      </patternFill>
    </fill>
    <fill>
      <patternFill patternType="solid">
        <fgColor rgb="FFDEBFE1"/>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3" fillId="0" borderId="0">
      <alignment vertical="top"/>
    </xf>
    <xf numFmtId="0" fontId="1" fillId="0" borderId="0"/>
    <xf numFmtId="0" fontId="3" fillId="0" borderId="0">
      <alignment vertical="top"/>
    </xf>
    <xf numFmtId="9" fontId="1" fillId="0" borderId="0" applyFont="0" applyFill="0" applyBorder="0" applyAlignment="0" applyProtection="0"/>
    <xf numFmtId="0" fontId="10" fillId="11" borderId="15" applyNumberFormat="0" applyAlignment="0" applyProtection="0"/>
  </cellStyleXfs>
  <cellXfs count="151">
    <xf numFmtId="0" fontId="0" fillId="0" borderId="0" xfId="0"/>
    <xf numFmtId="0" fontId="0" fillId="0" borderId="0" xfId="0" applyFont="1"/>
    <xf numFmtId="0" fontId="0" fillId="3" borderId="0" xfId="0" applyFont="1" applyFill="1" applyBorder="1"/>
    <xf numFmtId="0" fontId="0" fillId="3" borderId="0" xfId="0" applyFont="1" applyFill="1"/>
    <xf numFmtId="0" fontId="6" fillId="3" borderId="2"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Border="1"/>
    <xf numFmtId="0" fontId="0" fillId="0" borderId="0" xfId="0" applyBorder="1" applyAlignment="1">
      <alignment vertical="center"/>
    </xf>
    <xf numFmtId="0" fontId="0" fillId="0" borderId="13" xfId="0" applyBorder="1" applyAlignment="1">
      <alignment horizontal="center" vertical="center" wrapText="1"/>
    </xf>
    <xf numFmtId="0" fontId="0" fillId="3" borderId="0" xfId="0" applyFont="1" applyFill="1" applyAlignment="1">
      <alignment vertical="center"/>
    </xf>
    <xf numFmtId="0" fontId="0" fillId="0" borderId="0" xfId="0" applyFont="1" applyAlignment="1">
      <alignment vertical="center"/>
    </xf>
    <xf numFmtId="0" fontId="6" fillId="3" borderId="0" xfId="0" applyFont="1" applyFill="1" applyAlignment="1">
      <alignment horizontal="center" vertical="center" wrapText="1"/>
    </xf>
    <xf numFmtId="0" fontId="0" fillId="0" borderId="0" xfId="0" applyFont="1" applyAlignment="1">
      <alignment horizontal="center" vertical="center" wrapText="1"/>
    </xf>
    <xf numFmtId="0" fontId="6" fillId="3" borderId="0" xfId="0" applyFont="1" applyFill="1" applyAlignment="1">
      <alignment vertical="center"/>
    </xf>
    <xf numFmtId="0" fontId="7" fillId="2" borderId="3" xfId="0" applyFont="1" applyFill="1" applyBorder="1" applyAlignment="1">
      <alignment horizontal="left" vertical="center" wrapText="1"/>
    </xf>
    <xf numFmtId="0" fontId="8" fillId="3" borderId="2" xfId="0" applyFont="1" applyFill="1" applyBorder="1" applyAlignment="1">
      <alignment horizontal="center" vertical="center"/>
    </xf>
    <xf numFmtId="0" fontId="6" fillId="3" borderId="2" xfId="0" applyFont="1" applyFill="1" applyBorder="1" applyAlignment="1">
      <alignment vertical="center"/>
    </xf>
    <xf numFmtId="0" fontId="6" fillId="3" borderId="1" xfId="0" applyFont="1" applyFill="1" applyBorder="1" applyAlignment="1">
      <alignment horizontal="center" vertical="center"/>
    </xf>
    <xf numFmtId="0" fontId="7" fillId="4"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7" borderId="3" xfId="0" applyFont="1" applyFill="1" applyBorder="1" applyAlignment="1">
      <alignment vertical="center" wrapText="1"/>
    </xf>
    <xf numFmtId="0" fontId="7" fillId="7" borderId="3" xfId="0" applyFont="1" applyFill="1" applyBorder="1" applyAlignment="1">
      <alignment horizontal="center" vertical="center" wrapText="1"/>
    </xf>
    <xf numFmtId="0" fontId="0" fillId="0" borderId="0" xfId="0" applyFont="1" applyAlignment="1">
      <alignment horizontal="center" vertical="center"/>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0" fillId="0" borderId="0" xfId="0" applyFont="1" applyAlignment="1">
      <alignment vertical="center" wrapText="1"/>
    </xf>
    <xf numFmtId="164" fontId="8" fillId="3" borderId="2" xfId="0" applyNumberFormat="1" applyFont="1" applyFill="1" applyBorder="1" applyAlignment="1">
      <alignment horizontal="center" vertical="center"/>
    </xf>
    <xf numFmtId="10"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2" fontId="8" fillId="3" borderId="2" xfId="0" applyNumberFormat="1" applyFont="1" applyFill="1" applyBorder="1" applyAlignment="1">
      <alignment horizontal="center" vertical="center"/>
    </xf>
    <xf numFmtId="9" fontId="8" fillId="3" borderId="2" xfId="0" applyNumberFormat="1" applyFont="1" applyFill="1" applyBorder="1" applyAlignment="1">
      <alignment horizontal="center" vertical="center"/>
    </xf>
    <xf numFmtId="9" fontId="8" fillId="3" borderId="2" xfId="5" applyFont="1" applyFill="1" applyBorder="1" applyAlignment="1">
      <alignment horizontal="center" vertical="center"/>
    </xf>
    <xf numFmtId="164" fontId="8" fillId="3" borderId="2" xfId="0" applyNumberFormat="1" applyFont="1" applyFill="1" applyBorder="1" applyAlignment="1">
      <alignment horizontal="center" vertical="center" wrapText="1"/>
    </xf>
    <xf numFmtId="0" fontId="0" fillId="3" borderId="0" xfId="0" applyFont="1" applyFill="1" applyAlignment="1">
      <alignment vertical="center" wrapText="1"/>
    </xf>
    <xf numFmtId="0" fontId="2" fillId="0" borderId="0" xfId="0" applyFont="1" applyAlignment="1">
      <alignment vertical="center"/>
    </xf>
    <xf numFmtId="0" fontId="2" fillId="0" borderId="0" xfId="0" applyFont="1" applyAlignment="1">
      <alignment horizontal="left" vertical="center" indent="1"/>
    </xf>
    <xf numFmtId="0" fontId="0" fillId="0" borderId="0" xfId="0" applyAlignment="1">
      <alignment horizontal="left" vertical="center" indent="2"/>
    </xf>
    <xf numFmtId="164" fontId="8" fillId="3" borderId="2" xfId="5"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10" fillId="11" borderId="15" xfId="6"/>
    <xf numFmtId="0" fontId="6" fillId="0" borderId="2" xfId="0" applyFont="1" applyFill="1" applyBorder="1" applyAlignment="1">
      <alignment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164" fontId="8" fillId="3" borderId="0" xfId="5"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Font="1" applyFill="1" applyAlignment="1">
      <alignment vertical="center"/>
    </xf>
    <xf numFmtId="9" fontId="8" fillId="3" borderId="2" xfId="0" applyNumberFormat="1" applyFont="1" applyFill="1" applyBorder="1" applyAlignment="1">
      <alignment horizontal="center" vertical="center" wrapText="1"/>
    </xf>
    <xf numFmtId="0" fontId="6" fillId="3" borderId="2" xfId="0" applyFont="1" applyFill="1" applyBorder="1" applyAlignment="1">
      <alignment vertical="center" wrapText="1"/>
    </xf>
    <xf numFmtId="0" fontId="6" fillId="0" borderId="0" xfId="0" applyFont="1" applyFill="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0" fontId="8"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0" fontId="7" fillId="12" borderId="6" xfId="0" applyFont="1" applyFill="1" applyBorder="1" applyAlignment="1">
      <alignment horizontal="left" vertical="center" wrapText="1"/>
    </xf>
    <xf numFmtId="0" fontId="8" fillId="3" borderId="2" xfId="0" applyNumberFormat="1" applyFont="1" applyFill="1" applyBorder="1" applyAlignment="1">
      <alignment horizontal="center" vertical="center"/>
    </xf>
    <xf numFmtId="165" fontId="8" fillId="3" borderId="2" xfId="0" applyNumberFormat="1" applyFont="1" applyFill="1" applyBorder="1" applyAlignment="1">
      <alignment horizontal="center" vertical="center"/>
    </xf>
    <xf numFmtId="9"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0" fillId="3" borderId="0" xfId="0" applyFont="1" applyFill="1" applyAlignment="1">
      <alignment vertical="center"/>
    </xf>
    <xf numFmtId="0" fontId="6" fillId="3" borderId="0" xfId="0" applyFont="1" applyFill="1" applyAlignment="1">
      <alignment vertical="center"/>
    </xf>
    <xf numFmtId="0" fontId="8" fillId="3" borderId="2" xfId="0" applyFont="1" applyFill="1" applyBorder="1" applyAlignment="1">
      <alignment horizontal="center" vertical="center"/>
    </xf>
    <xf numFmtId="0" fontId="6" fillId="3" borderId="2" xfId="0" applyFont="1" applyFill="1" applyBorder="1" applyAlignment="1">
      <alignment vertical="center"/>
    </xf>
    <xf numFmtId="0" fontId="7" fillId="7"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9" fontId="8" fillId="3" borderId="2" xfId="5" applyFont="1" applyFill="1" applyBorder="1" applyAlignment="1">
      <alignment horizontal="center" vertical="center"/>
    </xf>
    <xf numFmtId="164" fontId="8" fillId="3" borderId="2" xfId="5" applyNumberFormat="1" applyFont="1" applyFill="1" applyBorder="1" applyAlignment="1">
      <alignment horizontal="center" vertical="center"/>
    </xf>
    <xf numFmtId="9" fontId="8" fillId="0" borderId="2" xfId="5" applyFont="1" applyFill="1" applyBorder="1" applyAlignment="1">
      <alignment horizontal="center" vertical="center"/>
    </xf>
    <xf numFmtId="9" fontId="9" fillId="0" borderId="2" xfId="5" applyFont="1" applyFill="1" applyBorder="1" applyAlignment="1">
      <alignment horizontal="center" vertical="center"/>
    </xf>
    <xf numFmtId="0" fontId="6" fillId="0" borderId="1" xfId="0" applyFont="1" applyFill="1" applyBorder="1" applyAlignment="1">
      <alignment horizontal="center" vertical="center"/>
    </xf>
    <xf numFmtId="164" fontId="8" fillId="0" borderId="2" xfId="5"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2" fillId="13" borderId="6" xfId="0" applyFont="1" applyFill="1" applyBorder="1"/>
    <xf numFmtId="0" fontId="0" fillId="13" borderId="8" xfId="0" applyFill="1" applyBorder="1"/>
    <xf numFmtId="0" fontId="7" fillId="4" borderId="1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4" borderId="14" xfId="0" applyFont="1" applyFill="1" applyBorder="1" applyAlignment="1">
      <alignment vertical="center" wrapText="1"/>
    </xf>
    <xf numFmtId="0" fontId="7" fillId="4" borderId="8" xfId="0" applyFont="1" applyFill="1" applyBorder="1" applyAlignment="1">
      <alignment vertical="center" wrapText="1"/>
    </xf>
    <xf numFmtId="0" fontId="7" fillId="7"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6" applyFill="1" applyBorder="1"/>
    <xf numFmtId="0" fontId="7" fillId="4"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9" fontId="8" fillId="3" borderId="16" xfId="0" applyNumberFormat="1" applyFont="1" applyFill="1" applyBorder="1" applyAlignment="1">
      <alignment horizontal="center" vertical="center"/>
    </xf>
    <xf numFmtId="9" fontId="8" fillId="0" borderId="16" xfId="0" applyNumberFormat="1" applyFont="1" applyFill="1" applyBorder="1" applyAlignment="1">
      <alignment horizontal="center" vertical="center"/>
    </xf>
    <xf numFmtId="0" fontId="8" fillId="3" borderId="16" xfId="0" applyFont="1" applyFill="1" applyBorder="1" applyAlignment="1">
      <alignment horizontal="center" vertical="center"/>
    </xf>
    <xf numFmtId="9" fontId="8" fillId="3" borderId="16" xfId="5" applyFont="1" applyFill="1" applyBorder="1" applyAlignment="1">
      <alignment horizontal="center" vertical="center"/>
    </xf>
    <xf numFmtId="0" fontId="6" fillId="3" borderId="16" xfId="0" applyFont="1" applyFill="1" applyBorder="1" applyAlignment="1">
      <alignment vertical="center"/>
    </xf>
    <xf numFmtId="0" fontId="8" fillId="3" borderId="16" xfId="0" applyFont="1" applyFill="1" applyBorder="1" applyAlignment="1">
      <alignment horizontal="left" vertical="center"/>
    </xf>
    <xf numFmtId="0" fontId="8"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7" borderId="2" xfId="0" applyFont="1" applyFill="1" applyBorder="1" applyAlignment="1">
      <alignment vertical="center" wrapText="1"/>
    </xf>
    <xf numFmtId="0" fontId="0" fillId="0" borderId="2" xfId="0" applyFont="1" applyBorder="1" applyAlignment="1">
      <alignment vertical="center" wrapText="1"/>
    </xf>
    <xf numFmtId="0" fontId="7" fillId="12" borderId="14" xfId="0" applyFont="1" applyFill="1" applyBorder="1" applyAlignment="1">
      <alignment horizontal="left" vertical="center" wrapText="1"/>
    </xf>
    <xf numFmtId="0" fontId="0" fillId="12" borderId="8" xfId="0" applyFill="1" applyBorder="1" applyAlignment="1">
      <alignment vertical="center"/>
    </xf>
    <xf numFmtId="0" fontId="7" fillId="4" borderId="14" xfId="0" applyFont="1" applyFill="1" applyBorder="1" applyAlignment="1">
      <alignment horizontal="left" vertical="center" wrapText="1"/>
    </xf>
    <xf numFmtId="0" fontId="0" fillId="0" borderId="8" xfId="0" applyBorder="1" applyAlignment="1">
      <alignment vertical="center"/>
    </xf>
    <xf numFmtId="0" fontId="7" fillId="10" borderId="1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0" xfId="0" applyFont="1" applyBorder="1" applyAlignment="1">
      <alignment horizontal="center" vertical="center"/>
    </xf>
    <xf numFmtId="0" fontId="11" fillId="0" borderId="0" xfId="0" applyFont="1" applyAlignment="1">
      <alignment vertical="center"/>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0" fillId="13" borderId="16" xfId="0" applyFont="1" applyFill="1" applyBorder="1" applyAlignment="1">
      <alignment vertical="center"/>
    </xf>
    <xf numFmtId="0" fontId="6" fillId="13" borderId="20" xfId="0" applyFont="1" applyFill="1" applyBorder="1" applyAlignment="1">
      <alignment horizontal="left" vertical="center" wrapText="1"/>
    </xf>
    <xf numFmtId="0" fontId="6" fillId="13" borderId="21" xfId="0" applyFont="1" applyFill="1" applyBorder="1" applyAlignment="1">
      <alignment horizontal="left" vertical="center" wrapText="1"/>
    </xf>
    <xf numFmtId="0" fontId="0" fillId="13" borderId="20" xfId="0" applyFont="1" applyFill="1" applyBorder="1" applyAlignment="1">
      <alignment vertical="center"/>
    </xf>
  </cellXfs>
  <cellStyles count="7">
    <cellStyle name="Check Cell" xfId="6" builtinId="23"/>
    <cellStyle name="Comma 2" xfId="1" xr:uid="{00000000-0005-0000-0000-000001000000}"/>
    <cellStyle name="Normal" xfId="0" builtinId="0"/>
    <cellStyle name="Normal 2" xfId="2" xr:uid="{00000000-0005-0000-0000-000003000000}"/>
    <cellStyle name="Normal 3" xfId="3" xr:uid="{00000000-0005-0000-0000-000004000000}"/>
    <cellStyle name="Normal 4" xfId="4" xr:uid="{00000000-0005-0000-0000-000005000000}"/>
    <cellStyle name="Percent" xfId="5" builtinId="5"/>
  </cellStyles>
  <dxfs count="0"/>
  <tableStyles count="0" defaultTableStyle="TableStyleMedium2" defaultPivotStyle="PivotStyleLight16"/>
  <colors>
    <mruColors>
      <color rgb="FFDEBFE1"/>
      <color rgb="FF6DA774"/>
      <color rgb="FF70B4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114"/>
  <sheetViews>
    <sheetView tabSelected="1" zoomScale="80" zoomScaleNormal="80" zoomScaleSheetLayoutView="80" zoomScalePageLayoutView="90" workbookViewId="0">
      <pane xSplit="3" ySplit="2" topLeftCell="D3" activePane="bottomRight" state="frozen"/>
      <selection pane="topRight" activeCell="D1" sqref="D1"/>
      <selection pane="bottomLeft" activeCell="A2" sqref="A2"/>
      <selection pane="bottomRight" activeCell="D3" sqref="D3"/>
    </sheetView>
  </sheetViews>
  <sheetFormatPr defaultColWidth="9.21875" defaultRowHeight="14.4" x14ac:dyDescent="0.3"/>
  <cols>
    <col min="1" max="1" width="4.5546875" style="30" customWidth="1"/>
    <col min="2" max="2" width="17.21875" style="30" customWidth="1"/>
    <col min="3" max="3" width="22.5546875" style="30" customWidth="1"/>
    <col min="4" max="4" width="24.44140625" style="43" customWidth="1"/>
    <col min="5" max="5" width="26.77734375" style="48" customWidth="1"/>
    <col min="6" max="6" width="24.44140625" style="30" customWidth="1"/>
    <col min="7" max="7" width="29.77734375" style="30" customWidth="1"/>
    <col min="8" max="8" width="16.6640625" style="30" customWidth="1"/>
    <col min="9" max="9" width="19.77734375" style="30" customWidth="1"/>
    <col min="10" max="10" width="11.44140625" style="30" customWidth="1"/>
    <col min="11" max="13" width="15.5546875" style="30" customWidth="1"/>
    <col min="14" max="14" width="25.21875" style="30" customWidth="1"/>
    <col min="15" max="15" width="34.5546875" style="132" customWidth="1"/>
    <col min="16" max="16" width="11.77734375" style="114" customWidth="1"/>
    <col min="17" max="20" width="10.44140625" style="114" customWidth="1"/>
    <col min="21" max="21" width="12.21875" style="114" customWidth="1"/>
    <col min="22" max="25" width="10.44140625" style="114" customWidth="1"/>
    <col min="26" max="78" width="9.21875" style="114"/>
    <col min="79" max="16384" width="9.21875" style="30"/>
  </cols>
  <sheetData>
    <row r="1" spans="1:78" s="150" customFormat="1" ht="86.4" customHeight="1" x14ac:dyDescent="0.3">
      <c r="A1" s="147"/>
      <c r="B1" s="148" t="s">
        <v>384</v>
      </c>
      <c r="C1" s="148"/>
      <c r="D1" s="148"/>
      <c r="E1" s="148"/>
      <c r="F1" s="148"/>
      <c r="G1" s="148"/>
      <c r="H1" s="148"/>
      <c r="I1" s="148"/>
      <c r="J1" s="148"/>
      <c r="K1" s="148"/>
      <c r="L1" s="148"/>
      <c r="M1" s="148"/>
      <c r="N1" s="148"/>
      <c r="O1" s="149"/>
    </row>
    <row r="2" spans="1:78" s="32" customFormat="1" ht="82.5" customHeight="1" thickBot="1" x14ac:dyDescent="0.35">
      <c r="A2" s="31"/>
      <c r="B2" s="143"/>
      <c r="C2" s="144" t="s">
        <v>180</v>
      </c>
      <c r="D2" s="144" t="s">
        <v>147</v>
      </c>
      <c r="E2" s="144" t="s">
        <v>295</v>
      </c>
      <c r="F2" s="144" t="s">
        <v>296</v>
      </c>
      <c r="G2" s="144" t="s">
        <v>181</v>
      </c>
      <c r="H2" s="144" t="s">
        <v>379</v>
      </c>
      <c r="I2" s="144" t="s">
        <v>378</v>
      </c>
      <c r="J2" s="144" t="s">
        <v>380</v>
      </c>
      <c r="K2" s="144" t="s">
        <v>315</v>
      </c>
      <c r="L2" s="144" t="s">
        <v>313</v>
      </c>
      <c r="M2" s="144" t="s">
        <v>314</v>
      </c>
      <c r="N2" s="145" t="s">
        <v>319</v>
      </c>
      <c r="O2" s="146" t="s">
        <v>341</v>
      </c>
      <c r="P2" s="111"/>
      <c r="Q2" s="111"/>
      <c r="R2" s="111"/>
      <c r="S2" s="111"/>
      <c r="T2" s="111"/>
      <c r="U2" s="111"/>
      <c r="V2" s="111"/>
      <c r="W2" s="111"/>
      <c r="X2" s="111"/>
      <c r="Y2" s="111"/>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row>
    <row r="3" spans="1:78" s="29" customFormat="1" ht="171.6" x14ac:dyDescent="0.3">
      <c r="A3" s="33"/>
      <c r="B3" s="86" t="s">
        <v>141</v>
      </c>
      <c r="C3" s="86" t="s">
        <v>61</v>
      </c>
      <c r="D3" s="82" t="s">
        <v>149</v>
      </c>
      <c r="E3" s="61" t="s">
        <v>285</v>
      </c>
      <c r="F3" s="61" t="s">
        <v>297</v>
      </c>
      <c r="G3" s="82" t="s">
        <v>286</v>
      </c>
      <c r="H3" s="85" t="s">
        <v>172</v>
      </c>
      <c r="I3" s="35" t="s">
        <v>176</v>
      </c>
      <c r="J3" s="50">
        <f>'LARC use reference sheet'!F4</f>
        <v>2E-3</v>
      </c>
      <c r="K3" s="53">
        <f>'LARC use reference sheet'!V4</f>
        <v>0</v>
      </c>
      <c r="L3" s="53">
        <f>'LARC use reference sheet'!K4</f>
        <v>5.0000000000000001E-3</v>
      </c>
      <c r="M3" s="53">
        <f>'LARC use reference sheet'!W4</f>
        <v>0.66666666666666674</v>
      </c>
      <c r="N3" s="119"/>
      <c r="O3" s="70" t="s">
        <v>347</v>
      </c>
      <c r="P3" s="115"/>
      <c r="Q3" s="115"/>
      <c r="R3" s="115"/>
      <c r="S3" s="115"/>
      <c r="T3" s="115"/>
      <c r="U3" s="115"/>
      <c r="V3" s="115"/>
      <c r="W3" s="115"/>
      <c r="X3" s="115"/>
      <c r="Y3" s="115"/>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row>
    <row r="4" spans="1:78" s="29" customFormat="1" ht="31.2" x14ac:dyDescent="0.3">
      <c r="A4" s="33"/>
      <c r="B4" s="86" t="s">
        <v>141</v>
      </c>
      <c r="C4" s="86" t="s">
        <v>40</v>
      </c>
      <c r="D4" s="82" t="s">
        <v>151</v>
      </c>
      <c r="E4" s="61" t="s">
        <v>285</v>
      </c>
      <c r="F4" s="61" t="s">
        <v>297</v>
      </c>
      <c r="G4" s="82" t="s">
        <v>286</v>
      </c>
      <c r="H4" s="85" t="s">
        <v>173</v>
      </c>
      <c r="I4" s="35" t="s">
        <v>176</v>
      </c>
      <c r="J4" s="53">
        <f>'LARC use reference sheet'!F5</f>
        <v>0</v>
      </c>
      <c r="K4" s="53" t="str">
        <f>'LARC use reference sheet'!V5</f>
        <v>N/A</v>
      </c>
      <c r="L4" s="53" t="str">
        <f>'LARC use reference sheet'!K5</f>
        <v>N/A</v>
      </c>
      <c r="M4" s="53" t="str">
        <f>'LARC use reference sheet'!W5</f>
        <v>N/A</v>
      </c>
      <c r="N4" s="119"/>
      <c r="O4" s="89"/>
      <c r="P4" s="115"/>
      <c r="Q4" s="115"/>
      <c r="R4" s="115"/>
      <c r="S4" s="115"/>
      <c r="T4" s="115"/>
      <c r="U4" s="115"/>
      <c r="V4" s="115"/>
      <c r="W4" s="115"/>
      <c r="X4" s="115"/>
      <c r="Y4" s="115"/>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row>
    <row r="5" spans="1:78" s="29" customFormat="1" ht="31.2" x14ac:dyDescent="0.3">
      <c r="A5" s="33"/>
      <c r="B5" s="36" t="s">
        <v>141</v>
      </c>
      <c r="C5" s="36" t="s">
        <v>39</v>
      </c>
      <c r="D5" s="4" t="s">
        <v>151</v>
      </c>
      <c r="E5" s="61" t="s">
        <v>285</v>
      </c>
      <c r="F5" s="61" t="s">
        <v>297</v>
      </c>
      <c r="G5" s="4" t="s">
        <v>286</v>
      </c>
      <c r="H5" s="35" t="s">
        <v>173</v>
      </c>
      <c r="I5" s="35" t="s">
        <v>176</v>
      </c>
      <c r="J5" s="53">
        <f>'LARC use reference sheet'!F6</f>
        <v>0</v>
      </c>
      <c r="K5" s="53" t="s">
        <v>212</v>
      </c>
      <c r="L5" s="53">
        <f>'LARC use reference sheet'!K6</f>
        <v>8.9999999999999993E-3</v>
      </c>
      <c r="M5" s="53" t="str">
        <f>'LARC use reference sheet'!W6</f>
        <v>N/A</v>
      </c>
      <c r="N5" s="119"/>
      <c r="O5" s="89"/>
      <c r="P5" s="115"/>
      <c r="Q5" s="115"/>
      <c r="R5" s="115"/>
      <c r="S5" s="115"/>
      <c r="T5" s="115"/>
      <c r="U5" s="115"/>
      <c r="V5" s="115"/>
      <c r="W5" s="115"/>
      <c r="X5" s="115"/>
      <c r="Y5" s="115"/>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78" s="29" customFormat="1" ht="31.2" x14ac:dyDescent="0.3">
      <c r="A6" s="33"/>
      <c r="B6" s="86" t="s">
        <v>141</v>
      </c>
      <c r="C6" s="86" t="s">
        <v>134</v>
      </c>
      <c r="D6" s="82" t="s">
        <v>149</v>
      </c>
      <c r="E6" s="61" t="s">
        <v>285</v>
      </c>
      <c r="F6" s="61" t="s">
        <v>297</v>
      </c>
      <c r="G6" s="82" t="s">
        <v>286</v>
      </c>
      <c r="H6" s="85" t="s">
        <v>173</v>
      </c>
      <c r="I6" s="35" t="s">
        <v>176</v>
      </c>
      <c r="J6" s="53">
        <f>'LARC use reference sheet'!F7</f>
        <v>0</v>
      </c>
      <c r="K6" s="53">
        <f>'LARC use reference sheet'!V7</f>
        <v>-1</v>
      </c>
      <c r="L6" s="53">
        <f>'LARC use reference sheet'!K7</f>
        <v>1E-3</v>
      </c>
      <c r="M6" s="53" t="s">
        <v>212</v>
      </c>
      <c r="N6" s="119"/>
      <c r="O6" s="89"/>
      <c r="P6" s="115"/>
      <c r="Q6" s="115"/>
      <c r="R6" s="115"/>
      <c r="S6" s="115"/>
      <c r="T6" s="115"/>
      <c r="U6" s="115"/>
      <c r="V6" s="115"/>
      <c r="W6" s="115"/>
      <c r="X6" s="115"/>
      <c r="Y6" s="115"/>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row>
    <row r="7" spans="1:78" s="69" customFormat="1" ht="140.4" x14ac:dyDescent="0.3">
      <c r="A7" s="72"/>
      <c r="B7" s="63" t="s">
        <v>141</v>
      </c>
      <c r="C7" s="63" t="s">
        <v>133</v>
      </c>
      <c r="D7" s="73" t="s">
        <v>162</v>
      </c>
      <c r="E7" s="74" t="s">
        <v>287</v>
      </c>
      <c r="F7" s="74" t="s">
        <v>212</v>
      </c>
      <c r="G7" s="73" t="s">
        <v>286</v>
      </c>
      <c r="H7" s="75" t="s">
        <v>172</v>
      </c>
      <c r="I7" s="75" t="s">
        <v>176</v>
      </c>
      <c r="J7" s="76">
        <f>'LARC use reference sheet'!F8</f>
        <v>1E-3</v>
      </c>
      <c r="K7" s="77">
        <f>'LARC use reference sheet'!V8</f>
        <v>-0.5</v>
      </c>
      <c r="L7" s="77">
        <f>'LARC use reference sheet'!K8</f>
        <v>5.0000000000000001E-3</v>
      </c>
      <c r="M7" s="77" t="s">
        <v>212</v>
      </c>
      <c r="N7" s="120" t="s">
        <v>321</v>
      </c>
      <c r="O7" s="125" t="s">
        <v>336</v>
      </c>
      <c r="P7" s="115"/>
      <c r="Q7" s="115"/>
      <c r="R7" s="115"/>
      <c r="S7" s="115"/>
      <c r="T7" s="115"/>
      <c r="U7" s="115"/>
      <c r="V7" s="115"/>
      <c r="W7" s="115"/>
      <c r="X7" s="115"/>
      <c r="Y7" s="115"/>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row>
    <row r="8" spans="1:78" s="29" customFormat="1" ht="16.2" thickBot="1" x14ac:dyDescent="0.35">
      <c r="A8" s="33"/>
      <c r="B8" s="36" t="s">
        <v>141</v>
      </c>
      <c r="C8" s="36" t="s">
        <v>49</v>
      </c>
      <c r="D8" s="4" t="s">
        <v>149</v>
      </c>
      <c r="E8" s="61" t="s">
        <v>287</v>
      </c>
      <c r="F8" s="61" t="s">
        <v>212</v>
      </c>
      <c r="G8" s="4" t="s">
        <v>286</v>
      </c>
      <c r="H8" s="35" t="s">
        <v>173</v>
      </c>
      <c r="I8" s="35" t="s">
        <v>176</v>
      </c>
      <c r="J8" s="50">
        <f>'LARC use reference sheet'!F9</f>
        <v>3.0000000000000001E-3</v>
      </c>
      <c r="K8" s="53" t="str">
        <f>'LARC use reference sheet'!V9</f>
        <v>N/A</v>
      </c>
      <c r="L8" s="53" t="str">
        <f>'LARC use reference sheet'!K9</f>
        <v>N/A</v>
      </c>
      <c r="M8" s="53" t="str">
        <f>'LARC use reference sheet'!W9</f>
        <v>N/A</v>
      </c>
      <c r="N8" s="119"/>
      <c r="O8" s="89"/>
      <c r="P8" s="115"/>
      <c r="Q8" s="115"/>
      <c r="R8" s="115"/>
      <c r="S8" s="115"/>
      <c r="T8" s="115"/>
      <c r="U8" s="115"/>
      <c r="V8" s="115"/>
      <c r="W8" s="115"/>
      <c r="X8" s="115"/>
      <c r="Y8" s="115"/>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row>
    <row r="9" spans="1:78" ht="16.2" thickBot="1" x14ac:dyDescent="0.35">
      <c r="A9" s="84"/>
      <c r="B9" s="38" t="s">
        <v>64</v>
      </c>
      <c r="C9" s="100"/>
      <c r="D9" s="101"/>
      <c r="E9" s="38"/>
      <c r="F9" s="38"/>
      <c r="G9" s="38"/>
      <c r="H9" s="38"/>
      <c r="I9" s="38"/>
      <c r="J9" s="38"/>
      <c r="K9" s="38"/>
      <c r="L9" s="38"/>
      <c r="M9" s="38"/>
      <c r="N9" s="117"/>
      <c r="O9" s="127"/>
      <c r="P9" s="113"/>
      <c r="Q9" s="113"/>
      <c r="R9" s="113"/>
      <c r="S9" s="113"/>
      <c r="T9" s="113"/>
      <c r="U9" s="113"/>
      <c r="V9" s="113"/>
      <c r="W9" s="113"/>
      <c r="X9" s="113"/>
      <c r="Y9" s="113"/>
    </row>
    <row r="10" spans="1:78" s="29" customFormat="1" ht="78" x14ac:dyDescent="0.3">
      <c r="A10" s="33"/>
      <c r="B10" s="36" t="s">
        <v>142</v>
      </c>
      <c r="C10" s="36" t="s">
        <v>41</v>
      </c>
      <c r="D10" s="4" t="s">
        <v>164</v>
      </c>
      <c r="E10" s="61" t="s">
        <v>288</v>
      </c>
      <c r="F10" s="82" t="s">
        <v>300</v>
      </c>
      <c r="G10" s="4" t="s">
        <v>286</v>
      </c>
      <c r="H10" s="35" t="s">
        <v>172</v>
      </c>
      <c r="I10" s="35" t="s">
        <v>176</v>
      </c>
      <c r="J10" s="60">
        <f>'LARC use reference sheet'!F11</f>
        <v>6.0000000000000001E-3</v>
      </c>
      <c r="K10" s="53">
        <f>'LARC use reference sheet'!V11</f>
        <v>-0.6470588235294118</v>
      </c>
      <c r="L10" s="53">
        <f>'LARC use reference sheet'!K11</f>
        <v>3.7999999999999999E-2</v>
      </c>
      <c r="M10" s="53">
        <f>'LARC use reference sheet'!W11</f>
        <v>8.5</v>
      </c>
      <c r="N10" s="119"/>
      <c r="O10" s="89" t="s">
        <v>331</v>
      </c>
      <c r="P10" s="115"/>
      <c r="Q10" s="115"/>
      <c r="R10" s="115"/>
      <c r="S10" s="115"/>
      <c r="T10" s="115"/>
      <c r="U10" s="115"/>
      <c r="V10" s="115"/>
      <c r="W10" s="115"/>
      <c r="X10" s="115"/>
      <c r="Y10" s="115"/>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78" s="29" customFormat="1" ht="15.6" x14ac:dyDescent="0.3">
      <c r="A11" s="33"/>
      <c r="B11" s="86" t="s">
        <v>142</v>
      </c>
      <c r="C11" s="86" t="s">
        <v>38</v>
      </c>
      <c r="D11" s="82" t="s">
        <v>154</v>
      </c>
      <c r="E11" s="61" t="s">
        <v>287</v>
      </c>
      <c r="F11" s="82" t="s">
        <v>212</v>
      </c>
      <c r="G11" s="82" t="s">
        <v>286</v>
      </c>
      <c r="H11" s="85" t="s">
        <v>173</v>
      </c>
      <c r="I11" s="35" t="s">
        <v>176</v>
      </c>
      <c r="J11" s="60">
        <f>'LARC use reference sheet'!F12</f>
        <v>0</v>
      </c>
      <c r="K11" s="53">
        <f>'LARC use reference sheet'!V12</f>
        <v>-1</v>
      </c>
      <c r="L11" s="53">
        <f>'LARC use reference sheet'!K12</f>
        <v>1.0999999999999999E-2</v>
      </c>
      <c r="M11" s="53" t="s">
        <v>212</v>
      </c>
      <c r="N11" s="119"/>
      <c r="O11" s="89"/>
      <c r="P11" s="115"/>
      <c r="Q11" s="115"/>
      <c r="R11" s="115"/>
      <c r="S11" s="115"/>
      <c r="T11" s="115"/>
      <c r="U11" s="115"/>
      <c r="V11" s="115"/>
      <c r="W11" s="115"/>
      <c r="X11" s="115"/>
      <c r="Y11" s="115"/>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78" s="29" customFormat="1" ht="15.6" x14ac:dyDescent="0.3">
      <c r="A12" s="33"/>
      <c r="B12" s="86" t="s">
        <v>142</v>
      </c>
      <c r="C12" s="86" t="s">
        <v>27</v>
      </c>
      <c r="D12" s="82" t="s">
        <v>157</v>
      </c>
      <c r="E12" s="61" t="s">
        <v>287</v>
      </c>
      <c r="F12" s="82" t="s">
        <v>212</v>
      </c>
      <c r="G12" s="82" t="s">
        <v>286</v>
      </c>
      <c r="H12" s="85" t="s">
        <v>173</v>
      </c>
      <c r="I12" s="35" t="s">
        <v>176</v>
      </c>
      <c r="J12" s="60" t="s">
        <v>212</v>
      </c>
      <c r="K12" s="53" t="s">
        <v>212</v>
      </c>
      <c r="L12" s="53">
        <f>'LARC use reference sheet'!K13</f>
        <v>0</v>
      </c>
      <c r="M12" s="53" t="s">
        <v>212</v>
      </c>
      <c r="N12" s="119"/>
      <c r="O12" s="89"/>
      <c r="P12" s="115"/>
      <c r="Q12" s="115"/>
      <c r="R12" s="115"/>
      <c r="S12" s="115"/>
      <c r="T12" s="115"/>
      <c r="U12" s="115"/>
      <c r="V12" s="115"/>
      <c r="W12" s="115"/>
      <c r="X12" s="115"/>
      <c r="Y12" s="115"/>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78" s="29" customFormat="1" ht="15.6" x14ac:dyDescent="0.3">
      <c r="A13" s="33"/>
      <c r="B13" s="36" t="s">
        <v>142</v>
      </c>
      <c r="C13" s="36" t="s">
        <v>59</v>
      </c>
      <c r="D13" s="4" t="s">
        <v>157</v>
      </c>
      <c r="E13" s="61" t="s">
        <v>287</v>
      </c>
      <c r="F13" s="4" t="s">
        <v>212</v>
      </c>
      <c r="G13" s="4" t="s">
        <v>286</v>
      </c>
      <c r="H13" s="35" t="s">
        <v>172</v>
      </c>
      <c r="I13" s="35" t="s">
        <v>176</v>
      </c>
      <c r="J13" s="60">
        <f>'LARC use reference sheet'!F14</f>
        <v>3.0000000000000001E-3</v>
      </c>
      <c r="K13" s="53">
        <f>'LARC use reference sheet'!V14</f>
        <v>-0.25000000000000006</v>
      </c>
      <c r="L13" s="53">
        <f>'LARC use reference sheet'!K14</f>
        <v>0</v>
      </c>
      <c r="M13" s="53" t="str">
        <f>'LARC use reference sheet'!W14</f>
        <v>N/A</v>
      </c>
      <c r="N13" s="119"/>
      <c r="O13" s="89"/>
      <c r="P13" s="115"/>
      <c r="Q13" s="115"/>
      <c r="R13" s="115"/>
      <c r="S13" s="115"/>
      <c r="T13" s="115"/>
      <c r="U13" s="115"/>
      <c r="V13" s="115"/>
      <c r="W13" s="115"/>
      <c r="X13" s="115"/>
      <c r="Y13" s="115"/>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78" s="69" customFormat="1" ht="15.6" x14ac:dyDescent="0.3">
      <c r="A14" s="72"/>
      <c r="B14" s="63" t="s">
        <v>142</v>
      </c>
      <c r="C14" s="63" t="s">
        <v>58</v>
      </c>
      <c r="D14" s="73" t="s">
        <v>158</v>
      </c>
      <c r="E14" s="74" t="s">
        <v>287</v>
      </c>
      <c r="F14" s="73" t="s">
        <v>212</v>
      </c>
      <c r="G14" s="73" t="s">
        <v>286</v>
      </c>
      <c r="H14" s="75" t="s">
        <v>172</v>
      </c>
      <c r="I14" s="75" t="s">
        <v>176</v>
      </c>
      <c r="J14" s="95">
        <f>'LARC use reference sheet'!F15</f>
        <v>1.4E-2</v>
      </c>
      <c r="K14" s="77">
        <f>'LARC use reference sheet'!V15</f>
        <v>5.9999999999999991</v>
      </c>
      <c r="L14" s="77">
        <f>'LARC use reference sheet'!K15</f>
        <v>5.7000000000000002E-2</v>
      </c>
      <c r="M14" s="77">
        <f>'LARC use reference sheet'!W15</f>
        <v>1.4782608695652177</v>
      </c>
      <c r="N14" s="120" t="s">
        <v>321</v>
      </c>
      <c r="O14" s="125"/>
      <c r="P14" s="115"/>
      <c r="Q14" s="115"/>
      <c r="R14" s="115"/>
      <c r="S14" s="115"/>
      <c r="T14" s="115"/>
      <c r="U14" s="115"/>
      <c r="V14" s="115"/>
      <c r="W14" s="115"/>
      <c r="X14" s="115"/>
      <c r="Y14" s="115"/>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78" s="29" customFormat="1" ht="31.2" x14ac:dyDescent="0.3">
      <c r="A15" s="33"/>
      <c r="B15" s="36" t="s">
        <v>142</v>
      </c>
      <c r="C15" s="36" t="s">
        <v>56</v>
      </c>
      <c r="D15" s="4" t="s">
        <v>155</v>
      </c>
      <c r="E15" s="61" t="s">
        <v>288</v>
      </c>
      <c r="F15" s="4" t="s">
        <v>300</v>
      </c>
      <c r="G15" s="4" t="s">
        <v>286</v>
      </c>
      <c r="H15" s="35" t="s">
        <v>172</v>
      </c>
      <c r="I15" s="35" t="s">
        <v>176</v>
      </c>
      <c r="J15" s="60">
        <f>'LARC use reference sheet'!F16</f>
        <v>2.3E-2</v>
      </c>
      <c r="K15" s="53">
        <f>'LARC use reference sheet'!V16</f>
        <v>1.2999999999999998</v>
      </c>
      <c r="L15" s="53">
        <f>'LARC use reference sheet'!K16</f>
        <v>7.0999999999999994E-2</v>
      </c>
      <c r="M15" s="53">
        <f>'LARC use reference sheet'!W16</f>
        <v>4.4615384615384617</v>
      </c>
      <c r="N15" s="119" t="s">
        <v>322</v>
      </c>
      <c r="O15" s="89" t="s">
        <v>344</v>
      </c>
      <c r="P15" s="115"/>
      <c r="Q15" s="115"/>
      <c r="R15" s="115"/>
      <c r="S15" s="115"/>
      <c r="T15" s="115"/>
      <c r="U15" s="115"/>
      <c r="V15" s="115"/>
      <c r="W15" s="115"/>
      <c r="X15" s="115"/>
      <c r="Y15" s="115"/>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78" s="29" customFormat="1" ht="15.6" x14ac:dyDescent="0.3">
      <c r="A16" s="33"/>
      <c r="B16" s="36" t="s">
        <v>142</v>
      </c>
      <c r="C16" s="36" t="s">
        <v>34</v>
      </c>
      <c r="D16" s="4" t="s">
        <v>159</v>
      </c>
      <c r="E16" s="61" t="s">
        <v>287</v>
      </c>
      <c r="F16" s="4" t="s">
        <v>212</v>
      </c>
      <c r="G16" s="4" t="s">
        <v>289</v>
      </c>
      <c r="H16" s="35" t="s">
        <v>172</v>
      </c>
      <c r="I16" s="35" t="s">
        <v>176</v>
      </c>
      <c r="J16" s="60">
        <f>'LARC use reference sheet'!F17</f>
        <v>3.0000000000000001E-3</v>
      </c>
      <c r="K16" s="53">
        <f>'LARC use reference sheet'!V17</f>
        <v>-0.25000000000000006</v>
      </c>
      <c r="L16" s="53">
        <f>'LARC use reference sheet'!K17</f>
        <v>1.2E-2</v>
      </c>
      <c r="M16" s="53">
        <f>'LARC use reference sheet'!W17</f>
        <v>5</v>
      </c>
      <c r="N16" s="119"/>
      <c r="O16" s="89" t="s">
        <v>343</v>
      </c>
      <c r="P16" s="115"/>
      <c r="Q16" s="115"/>
      <c r="R16" s="115"/>
      <c r="S16" s="115"/>
      <c r="T16" s="115"/>
      <c r="U16" s="115"/>
      <c r="V16" s="115"/>
      <c r="W16" s="115"/>
      <c r="X16" s="115"/>
      <c r="Y16" s="115"/>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s="29" customFormat="1" ht="31.2" x14ac:dyDescent="0.3">
      <c r="A17" s="33"/>
      <c r="B17" s="86" t="s">
        <v>142</v>
      </c>
      <c r="C17" s="86" t="s">
        <v>50</v>
      </c>
      <c r="D17" s="82" t="s">
        <v>161</v>
      </c>
      <c r="E17" s="61" t="s">
        <v>288</v>
      </c>
      <c r="F17" s="82" t="s">
        <v>300</v>
      </c>
      <c r="G17" s="82" t="s">
        <v>286</v>
      </c>
      <c r="H17" s="85" t="s">
        <v>173</v>
      </c>
      <c r="I17" s="35" t="s">
        <v>176</v>
      </c>
      <c r="J17" s="60">
        <f>'LARC use reference sheet'!F18</f>
        <v>7.0000000000000001E-3</v>
      </c>
      <c r="K17" s="53">
        <f>'LARC use reference sheet'!V18</f>
        <v>2.4999999999999996</v>
      </c>
      <c r="L17" s="53">
        <f>'LARC use reference sheet'!K18</f>
        <v>4.7E-2</v>
      </c>
      <c r="M17" s="53">
        <f>'LARC use reference sheet'!W18</f>
        <v>0.30555555555555558</v>
      </c>
      <c r="N17" s="119"/>
      <c r="O17" s="89" t="s">
        <v>323</v>
      </c>
      <c r="P17" s="115"/>
      <c r="Q17" s="115"/>
      <c r="R17" s="115"/>
      <c r="S17" s="115"/>
      <c r="T17" s="115"/>
      <c r="U17" s="115"/>
      <c r="V17" s="115"/>
      <c r="W17" s="115"/>
      <c r="X17" s="115"/>
      <c r="Y17" s="115"/>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s="29" customFormat="1" ht="31.2" x14ac:dyDescent="0.3">
      <c r="A18" s="33"/>
      <c r="B18" s="36" t="s">
        <v>142</v>
      </c>
      <c r="C18" s="36" t="s">
        <v>30</v>
      </c>
      <c r="D18" s="4" t="s">
        <v>160</v>
      </c>
      <c r="E18" s="61" t="s">
        <v>290</v>
      </c>
      <c r="F18" s="4" t="s">
        <v>297</v>
      </c>
      <c r="G18" s="4" t="s">
        <v>286</v>
      </c>
      <c r="H18" s="35" t="s">
        <v>173</v>
      </c>
      <c r="I18" s="35" t="s">
        <v>176</v>
      </c>
      <c r="J18" s="60" t="s">
        <v>212</v>
      </c>
      <c r="K18" s="53" t="s">
        <v>212</v>
      </c>
      <c r="L18" s="53">
        <f>'LARC use reference sheet'!K19</f>
        <v>0</v>
      </c>
      <c r="M18" s="53" t="s">
        <v>212</v>
      </c>
      <c r="N18" s="119"/>
      <c r="O18" s="89"/>
      <c r="P18" s="115"/>
      <c r="Q18" s="115"/>
      <c r="R18" s="115"/>
      <c r="S18" s="115"/>
      <c r="T18" s="115"/>
      <c r="U18" s="115"/>
      <c r="V18" s="115"/>
      <c r="W18" s="115"/>
      <c r="X18" s="115"/>
      <c r="Y18" s="115"/>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s="29" customFormat="1" ht="31.2" x14ac:dyDescent="0.3">
      <c r="A19" s="33"/>
      <c r="B19" s="86" t="s">
        <v>142</v>
      </c>
      <c r="C19" s="86" t="s">
        <v>67</v>
      </c>
      <c r="D19" s="82" t="s">
        <v>152</v>
      </c>
      <c r="E19" s="61" t="s">
        <v>288</v>
      </c>
      <c r="F19" s="82" t="s">
        <v>300</v>
      </c>
      <c r="G19" s="82" t="s">
        <v>286</v>
      </c>
      <c r="H19" s="85" t="s">
        <v>173</v>
      </c>
      <c r="I19" s="35" t="s">
        <v>176</v>
      </c>
      <c r="J19" s="60" t="s">
        <v>212</v>
      </c>
      <c r="K19" s="53" t="s">
        <v>212</v>
      </c>
      <c r="L19" s="53">
        <f>'LARC use reference sheet'!K20</f>
        <v>0</v>
      </c>
      <c r="M19" s="53" t="s">
        <v>212</v>
      </c>
      <c r="N19" s="119"/>
      <c r="O19" s="89" t="s">
        <v>324</v>
      </c>
      <c r="P19" s="115"/>
      <c r="Q19" s="115"/>
      <c r="R19" s="115"/>
      <c r="S19" s="115"/>
      <c r="T19" s="115"/>
      <c r="U19" s="115"/>
      <c r="V19" s="115"/>
      <c r="W19" s="115"/>
      <c r="X19" s="115"/>
      <c r="Y19" s="115"/>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s="29" customFormat="1" ht="31.2" x14ac:dyDescent="0.3">
      <c r="A20" s="33"/>
      <c r="B20" s="86" t="s">
        <v>142</v>
      </c>
      <c r="C20" s="86" t="s">
        <v>29</v>
      </c>
      <c r="D20" s="82" t="s">
        <v>157</v>
      </c>
      <c r="E20" s="61" t="s">
        <v>290</v>
      </c>
      <c r="F20" s="82" t="s">
        <v>297</v>
      </c>
      <c r="G20" s="82" t="s">
        <v>286</v>
      </c>
      <c r="H20" s="85" t="s">
        <v>173</v>
      </c>
      <c r="I20" s="35" t="s">
        <v>177</v>
      </c>
      <c r="J20" s="60">
        <f>'LARC use reference sheet'!F21</f>
        <v>6.0000000000000001E-3</v>
      </c>
      <c r="K20" s="53" t="str">
        <f>'LARC use reference sheet'!V21</f>
        <v>N/A</v>
      </c>
      <c r="L20" s="53" t="str">
        <f>'LARC use reference sheet'!K21</f>
        <v>N/A</v>
      </c>
      <c r="M20" s="53" t="str">
        <f>'LARC use reference sheet'!W21</f>
        <v>N/A</v>
      </c>
      <c r="N20" s="119"/>
      <c r="O20" s="89"/>
      <c r="P20" s="115"/>
      <c r="Q20" s="115"/>
      <c r="R20" s="115"/>
      <c r="S20" s="115"/>
      <c r="T20" s="115"/>
      <c r="U20" s="115"/>
      <c r="V20" s="115"/>
      <c r="W20" s="115"/>
      <c r="X20" s="115"/>
      <c r="Y20" s="115"/>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s="29" customFormat="1" ht="15.6" x14ac:dyDescent="0.3">
      <c r="A21" s="33"/>
      <c r="B21" s="36" t="s">
        <v>142</v>
      </c>
      <c r="C21" s="36" t="s">
        <v>45</v>
      </c>
      <c r="D21" s="4" t="s">
        <v>163</v>
      </c>
      <c r="E21" s="61" t="s">
        <v>288</v>
      </c>
      <c r="F21" s="82" t="s">
        <v>300</v>
      </c>
      <c r="G21" s="4" t="s">
        <v>286</v>
      </c>
      <c r="H21" s="35" t="s">
        <v>172</v>
      </c>
      <c r="I21" s="35" t="s">
        <v>176</v>
      </c>
      <c r="J21" s="60">
        <f>'LARC use reference sheet'!F22</f>
        <v>7.0000000000000001E-3</v>
      </c>
      <c r="K21" s="53">
        <f>'LARC use reference sheet'!V22</f>
        <v>0.74999999999999978</v>
      </c>
      <c r="L21" s="53">
        <f>'LARC use reference sheet'!K22</f>
        <v>5.6000000000000001E-2</v>
      </c>
      <c r="M21" s="53">
        <f>'LARC use reference sheet'!W22</f>
        <v>2.1111111111111112</v>
      </c>
      <c r="N21" s="119"/>
      <c r="O21" s="89" t="s">
        <v>383</v>
      </c>
      <c r="P21" s="115"/>
      <c r="Q21" s="115"/>
      <c r="R21" s="115"/>
      <c r="S21" s="115"/>
      <c r="T21" s="115"/>
      <c r="U21" s="115"/>
      <c r="V21" s="115"/>
      <c r="W21" s="115"/>
      <c r="X21" s="115"/>
      <c r="Y21" s="115"/>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row>
    <row r="22" spans="1:78" s="69" customFormat="1" ht="16.2" thickBot="1" x14ac:dyDescent="0.35">
      <c r="A22" s="72"/>
      <c r="B22" s="63" t="s">
        <v>142</v>
      </c>
      <c r="C22" s="63" t="s">
        <v>44</v>
      </c>
      <c r="D22" s="94" t="s">
        <v>155</v>
      </c>
      <c r="E22" s="74" t="s">
        <v>288</v>
      </c>
      <c r="F22" s="73" t="s">
        <v>300</v>
      </c>
      <c r="G22" s="73" t="s">
        <v>286</v>
      </c>
      <c r="H22" s="75" t="s">
        <v>172</v>
      </c>
      <c r="I22" s="75" t="s">
        <v>176</v>
      </c>
      <c r="J22" s="95">
        <f>'LARC use reference sheet'!F23</f>
        <v>1.0999999999999999E-2</v>
      </c>
      <c r="K22" s="77">
        <f>'LARC use reference sheet'!V23</f>
        <v>1.75</v>
      </c>
      <c r="L22" s="77">
        <f>'LARC use reference sheet'!K23</f>
        <v>4.7E-2</v>
      </c>
      <c r="M22" s="77">
        <f>'LARC use reference sheet'!W23</f>
        <v>1.4736842105263159</v>
      </c>
      <c r="N22" s="120" t="s">
        <v>321</v>
      </c>
      <c r="O22" s="125"/>
      <c r="P22" s="115"/>
      <c r="Q22" s="115"/>
      <c r="R22" s="115"/>
      <c r="S22" s="115"/>
      <c r="T22" s="115"/>
      <c r="U22" s="115"/>
      <c r="V22" s="115"/>
      <c r="W22" s="115"/>
      <c r="X22" s="115"/>
      <c r="Y22" s="115"/>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ht="16.2" thickBot="1" x14ac:dyDescent="0.35">
      <c r="A23" s="84"/>
      <c r="B23" s="38" t="s">
        <v>64</v>
      </c>
      <c r="C23" s="100"/>
      <c r="D23" s="101"/>
      <c r="E23" s="38"/>
      <c r="F23" s="38"/>
      <c r="G23" s="38"/>
      <c r="H23" s="38"/>
      <c r="I23" s="38"/>
      <c r="J23" s="38"/>
      <c r="K23" s="38"/>
      <c r="L23" s="38"/>
      <c r="M23" s="38"/>
      <c r="N23" s="117"/>
      <c r="O23" s="127"/>
      <c r="P23" s="113"/>
      <c r="Q23" s="113"/>
      <c r="R23" s="113"/>
      <c r="S23" s="113"/>
      <c r="T23" s="113"/>
      <c r="U23" s="113"/>
      <c r="V23" s="113"/>
      <c r="W23" s="113"/>
      <c r="X23" s="113"/>
      <c r="Y23" s="113"/>
    </row>
    <row r="24" spans="1:78" s="29" customFormat="1" ht="15.6" x14ac:dyDescent="0.3">
      <c r="A24" s="33"/>
      <c r="B24" s="86" t="s">
        <v>143</v>
      </c>
      <c r="C24" s="86" t="s">
        <v>31</v>
      </c>
      <c r="D24" s="82" t="s">
        <v>154</v>
      </c>
      <c r="E24" s="61" t="s">
        <v>287</v>
      </c>
      <c r="F24" s="82" t="s">
        <v>212</v>
      </c>
      <c r="G24" s="82" t="s">
        <v>286</v>
      </c>
      <c r="H24" s="85" t="s">
        <v>173</v>
      </c>
      <c r="I24" s="35" t="s">
        <v>177</v>
      </c>
      <c r="J24" s="60">
        <f>'LARC use reference sheet'!F25</f>
        <v>0.28299999999999997</v>
      </c>
      <c r="K24" s="53">
        <f>'LARC use reference sheet'!V25</f>
        <v>-0.15773809523809526</v>
      </c>
      <c r="L24" s="53">
        <f>'LARC use reference sheet'!K25</f>
        <v>5.0000000000000001E-3</v>
      </c>
      <c r="M24" s="53">
        <f>'LARC use reference sheet'!W25</f>
        <v>0.24999999999999994</v>
      </c>
      <c r="N24" s="119"/>
      <c r="O24" s="89" t="s">
        <v>325</v>
      </c>
      <c r="P24" s="115"/>
      <c r="Q24" s="115"/>
      <c r="R24" s="115"/>
      <c r="S24" s="115"/>
      <c r="T24" s="115"/>
      <c r="U24" s="115"/>
      <c r="V24" s="115"/>
      <c r="W24" s="115"/>
      <c r="X24" s="115"/>
      <c r="Y24" s="115"/>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s="29" customFormat="1" ht="15.6" x14ac:dyDescent="0.3">
      <c r="A25" s="33"/>
      <c r="B25" s="86" t="s">
        <v>143</v>
      </c>
      <c r="C25" s="86" t="s">
        <v>24</v>
      </c>
      <c r="D25" s="82" t="s">
        <v>153</v>
      </c>
      <c r="E25" s="61" t="s">
        <v>287</v>
      </c>
      <c r="F25" s="82" t="s">
        <v>212</v>
      </c>
      <c r="G25" s="82" t="s">
        <v>286</v>
      </c>
      <c r="H25" s="85" t="s">
        <v>173</v>
      </c>
      <c r="I25" s="35" t="s">
        <v>176</v>
      </c>
      <c r="J25" s="60">
        <f>'LARC use reference sheet'!F26</f>
        <v>5.0000000000000001E-3</v>
      </c>
      <c r="K25" s="53" t="str">
        <f>'LARC use reference sheet'!V26</f>
        <v>N/A</v>
      </c>
      <c r="L25" s="53">
        <f>'LARC use reference sheet'!K26</f>
        <v>0</v>
      </c>
      <c r="M25" s="53" t="str">
        <f>'LARC use reference sheet'!W26</f>
        <v>N/A</v>
      </c>
      <c r="N25" s="119"/>
      <c r="O25" s="89"/>
      <c r="P25" s="115"/>
      <c r="Q25" s="115"/>
      <c r="R25" s="115"/>
      <c r="S25" s="115"/>
      <c r="T25" s="115"/>
      <c r="U25" s="115"/>
      <c r="V25" s="115"/>
      <c r="W25" s="115"/>
      <c r="X25" s="115"/>
      <c r="Y25" s="115"/>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s="29" customFormat="1" ht="16.2" thickBot="1" x14ac:dyDescent="0.35">
      <c r="A26" s="33"/>
      <c r="B26" s="36" t="s">
        <v>143</v>
      </c>
      <c r="C26" s="36" t="s">
        <v>145</v>
      </c>
      <c r="D26" s="82" t="s">
        <v>287</v>
      </c>
      <c r="E26" s="61" t="s">
        <v>287</v>
      </c>
      <c r="F26" s="4" t="s">
        <v>212</v>
      </c>
      <c r="G26" s="4" t="s">
        <v>286</v>
      </c>
      <c r="H26" s="35" t="s">
        <v>173</v>
      </c>
      <c r="I26" s="35" t="s">
        <v>176</v>
      </c>
      <c r="J26" s="60" t="s">
        <v>212</v>
      </c>
      <c r="K26" s="53" t="s">
        <v>212</v>
      </c>
      <c r="L26" s="53" t="s">
        <v>212</v>
      </c>
      <c r="M26" s="53" t="s">
        <v>212</v>
      </c>
      <c r="N26" s="119"/>
      <c r="O26" s="89"/>
      <c r="P26" s="115"/>
      <c r="Q26" s="115"/>
      <c r="R26" s="115"/>
      <c r="S26" s="115"/>
      <c r="T26" s="115"/>
      <c r="U26" s="115"/>
      <c r="V26" s="115"/>
      <c r="W26" s="115"/>
      <c r="X26" s="115"/>
      <c r="Y26" s="115"/>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ht="16.2" thickBot="1" x14ac:dyDescent="0.35">
      <c r="A27" s="84"/>
      <c r="B27" s="38" t="s">
        <v>64</v>
      </c>
      <c r="C27" s="108"/>
      <c r="D27" s="109"/>
      <c r="E27" s="38"/>
      <c r="F27" s="38"/>
      <c r="G27" s="38"/>
      <c r="H27" s="38"/>
      <c r="I27" s="38"/>
      <c r="J27" s="38"/>
      <c r="K27" s="38"/>
      <c r="L27" s="38"/>
      <c r="M27" s="38"/>
      <c r="N27" s="117"/>
      <c r="O27" s="127"/>
      <c r="P27" s="113"/>
      <c r="Q27" s="113"/>
      <c r="R27" s="113"/>
      <c r="S27" s="113"/>
      <c r="T27" s="113"/>
      <c r="U27" s="113"/>
      <c r="V27" s="113"/>
      <c r="W27" s="113"/>
      <c r="X27" s="113"/>
      <c r="Y27" s="113"/>
    </row>
    <row r="28" spans="1:78" s="29" customFormat="1" ht="109.2" x14ac:dyDescent="0.3">
      <c r="A28" s="33"/>
      <c r="B28" s="86" t="s">
        <v>179</v>
      </c>
      <c r="C28" s="86" t="s">
        <v>35</v>
      </c>
      <c r="D28" s="82" t="s">
        <v>146</v>
      </c>
      <c r="E28" s="61" t="s">
        <v>299</v>
      </c>
      <c r="F28" s="82" t="s">
        <v>298</v>
      </c>
      <c r="G28" s="82" t="s">
        <v>286</v>
      </c>
      <c r="H28" s="85" t="s">
        <v>173</v>
      </c>
      <c r="I28" s="35" t="s">
        <v>175</v>
      </c>
      <c r="J28" s="60">
        <f>'LARC use reference sheet'!F29</f>
        <v>0.01</v>
      </c>
      <c r="K28" s="53">
        <f>'LARC use reference sheet'!V29</f>
        <v>-0.23076923076923078</v>
      </c>
      <c r="L28" s="53">
        <f>'LARC use reference sheet'!K29</f>
        <v>1.2E-2</v>
      </c>
      <c r="M28" s="53">
        <f>'LARC use reference sheet'!W29</f>
        <v>10.999999999999998</v>
      </c>
      <c r="N28" s="119" t="s">
        <v>317</v>
      </c>
      <c r="O28" s="126" t="s">
        <v>348</v>
      </c>
      <c r="P28" s="115"/>
      <c r="Q28" s="115"/>
      <c r="R28" s="115"/>
      <c r="S28" s="115"/>
      <c r="T28" s="115"/>
      <c r="U28" s="115"/>
      <c r="V28" s="115"/>
      <c r="W28" s="115"/>
      <c r="X28" s="115"/>
      <c r="Y28" s="115"/>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s="29" customFormat="1" ht="62.4" x14ac:dyDescent="0.3">
      <c r="A29" s="33"/>
      <c r="B29" s="36" t="s">
        <v>179</v>
      </c>
      <c r="C29" s="36" t="s">
        <v>33</v>
      </c>
      <c r="D29" s="4" t="s">
        <v>156</v>
      </c>
      <c r="E29" s="61" t="s">
        <v>299</v>
      </c>
      <c r="F29" s="4" t="s">
        <v>298</v>
      </c>
      <c r="G29" s="4" t="s">
        <v>286</v>
      </c>
      <c r="H29" s="35" t="s">
        <v>172</v>
      </c>
      <c r="I29" s="35" t="s">
        <v>175</v>
      </c>
      <c r="J29" s="60">
        <f>'LARC use reference sheet'!F30</f>
        <v>8.0000000000000002E-3</v>
      </c>
      <c r="K29" s="53">
        <f>'LARC use reference sheet'!V30</f>
        <v>3.0000000000000004</v>
      </c>
      <c r="L29" s="53">
        <f>'LARC use reference sheet'!K30</f>
        <v>0.09</v>
      </c>
      <c r="M29" s="53">
        <f>'LARC use reference sheet'!W30</f>
        <v>7.1818181818181817</v>
      </c>
      <c r="N29" s="119" t="s">
        <v>321</v>
      </c>
      <c r="O29" s="89" t="s">
        <v>349</v>
      </c>
      <c r="P29" s="115"/>
      <c r="Q29" s="115"/>
      <c r="R29" s="115"/>
      <c r="S29" s="115"/>
      <c r="T29" s="115"/>
      <c r="U29" s="115"/>
      <c r="V29" s="115"/>
      <c r="W29" s="115"/>
      <c r="X29" s="115"/>
      <c r="Y29" s="115"/>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s="29" customFormat="1" ht="31.2" x14ac:dyDescent="0.3">
      <c r="A30" s="33"/>
      <c r="B30" s="86" t="s">
        <v>179</v>
      </c>
      <c r="C30" s="86" t="s">
        <v>53</v>
      </c>
      <c r="D30" s="82" t="s">
        <v>146</v>
      </c>
      <c r="E30" s="61" t="s">
        <v>299</v>
      </c>
      <c r="F30" s="82" t="s">
        <v>298</v>
      </c>
      <c r="G30" s="82" t="s">
        <v>286</v>
      </c>
      <c r="H30" s="85" t="s">
        <v>172</v>
      </c>
      <c r="I30" s="35" t="s">
        <v>176</v>
      </c>
      <c r="J30" s="60">
        <f>'LARC use reference sheet'!F31</f>
        <v>7.0000000000000001E-3</v>
      </c>
      <c r="K30" s="53">
        <f>'LARC use reference sheet'!V31</f>
        <v>2.4999999999999996</v>
      </c>
      <c r="L30" s="53">
        <f>'LARC use reference sheet'!K31</f>
        <v>1.7000000000000001E-2</v>
      </c>
      <c r="M30" s="53" t="s">
        <v>212</v>
      </c>
      <c r="N30" s="119"/>
      <c r="O30" s="89" t="s">
        <v>326</v>
      </c>
      <c r="P30" s="115"/>
      <c r="Q30" s="115"/>
      <c r="R30" s="115"/>
      <c r="S30" s="115"/>
      <c r="T30" s="115"/>
      <c r="U30" s="115"/>
      <c r="V30" s="115"/>
      <c r="W30" s="115"/>
      <c r="X30" s="115"/>
      <c r="Y30" s="115"/>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s="29" customFormat="1" ht="62.4" x14ac:dyDescent="0.3">
      <c r="A31" s="33"/>
      <c r="B31" s="36" t="s">
        <v>179</v>
      </c>
      <c r="C31" s="36" t="s">
        <v>46</v>
      </c>
      <c r="D31" s="4" t="s">
        <v>146</v>
      </c>
      <c r="E31" s="61" t="s">
        <v>291</v>
      </c>
      <c r="F31" s="4" t="s">
        <v>300</v>
      </c>
      <c r="G31" s="4" t="s">
        <v>286</v>
      </c>
      <c r="H31" s="35" t="s">
        <v>172</v>
      </c>
      <c r="I31" s="35" t="s">
        <v>177</v>
      </c>
      <c r="J31" s="60">
        <f>'LARC use reference sheet'!F32</f>
        <v>2.1000000000000001E-2</v>
      </c>
      <c r="K31" s="53">
        <f>'LARC use reference sheet'!V32</f>
        <v>0.31250000000000006</v>
      </c>
      <c r="L31" s="53">
        <f>'LARC use reference sheet'!K32</f>
        <v>6.7000000000000004E-2</v>
      </c>
      <c r="M31" s="53" t="str">
        <f>'LARC use reference sheet'!W32</f>
        <v>N/A</v>
      </c>
      <c r="N31" s="119" t="s">
        <v>317</v>
      </c>
      <c r="O31" s="89" t="s">
        <v>350</v>
      </c>
      <c r="P31" s="115"/>
      <c r="Q31" s="115"/>
      <c r="R31" s="115"/>
      <c r="S31" s="115"/>
      <c r="T31" s="115"/>
      <c r="U31" s="115"/>
      <c r="V31" s="115"/>
      <c r="W31" s="115"/>
      <c r="X31" s="115"/>
      <c r="Y31" s="115"/>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row>
    <row r="32" spans="1:78" s="29" customFormat="1" ht="46.8" x14ac:dyDescent="0.3">
      <c r="A32" s="33"/>
      <c r="B32" s="86" t="s">
        <v>179</v>
      </c>
      <c r="C32" s="86" t="s">
        <v>43</v>
      </c>
      <c r="D32" s="82" t="s">
        <v>156</v>
      </c>
      <c r="E32" s="61" t="s">
        <v>291</v>
      </c>
      <c r="F32" s="82" t="s">
        <v>300</v>
      </c>
      <c r="G32" s="82" t="s">
        <v>292</v>
      </c>
      <c r="H32" s="85" t="s">
        <v>172</v>
      </c>
      <c r="I32" s="35" t="s">
        <v>176</v>
      </c>
      <c r="J32" s="60">
        <f>'LARC use reference sheet'!F33</f>
        <v>8.9999999999999993E-3</v>
      </c>
      <c r="K32" s="53">
        <f>'LARC use reference sheet'!V33</f>
        <v>8</v>
      </c>
      <c r="L32" s="53">
        <f>'LARC use reference sheet'!K33</f>
        <v>4.2000000000000003E-2</v>
      </c>
      <c r="M32" s="53">
        <f>'LARC use reference sheet'!W33</f>
        <v>13.000000000000002</v>
      </c>
      <c r="N32" s="119" t="s">
        <v>317</v>
      </c>
      <c r="O32" s="89" t="s">
        <v>351</v>
      </c>
      <c r="P32" s="115"/>
      <c r="Q32" s="115"/>
      <c r="R32" s="115"/>
      <c r="S32" s="115"/>
      <c r="T32" s="115"/>
      <c r="U32" s="115"/>
      <c r="V32" s="115"/>
      <c r="W32" s="115"/>
      <c r="X32" s="115"/>
      <c r="Y32" s="115"/>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row>
    <row r="33" spans="1:78" s="29" customFormat="1" ht="78.599999999999994" thickBot="1" x14ac:dyDescent="0.35">
      <c r="A33" s="33"/>
      <c r="B33" s="86" t="s">
        <v>179</v>
      </c>
      <c r="C33" s="86" t="s">
        <v>42</v>
      </c>
      <c r="D33" s="37" t="s">
        <v>156</v>
      </c>
      <c r="E33" s="61" t="s">
        <v>291</v>
      </c>
      <c r="F33" s="37" t="s">
        <v>300</v>
      </c>
      <c r="G33" s="37" t="s">
        <v>286</v>
      </c>
      <c r="H33" s="85" t="s">
        <v>172</v>
      </c>
      <c r="I33" s="35" t="s">
        <v>176</v>
      </c>
      <c r="J33" s="60">
        <f>'LARC use reference sheet'!F34</f>
        <v>4.0000000000000001E-3</v>
      </c>
      <c r="K33" s="53">
        <f>'LARC use reference sheet'!V34</f>
        <v>1</v>
      </c>
      <c r="L33" s="53">
        <f>'LARC use reference sheet'!K34</f>
        <v>8.1000000000000003E-2</v>
      </c>
      <c r="M33" s="53">
        <f>'LARC use reference sheet'!W34</f>
        <v>2.6818181818181812</v>
      </c>
      <c r="N33" s="119" t="s">
        <v>317</v>
      </c>
      <c r="O33" s="89" t="s">
        <v>327</v>
      </c>
      <c r="P33" s="115"/>
      <c r="Q33" s="115"/>
      <c r="R33" s="115"/>
      <c r="S33" s="115"/>
      <c r="T33" s="115"/>
      <c r="U33" s="115"/>
      <c r="V33" s="115"/>
      <c r="W33" s="115"/>
      <c r="X33" s="115"/>
      <c r="Y33" s="115"/>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row>
    <row r="34" spans="1:78" ht="16.2" thickBot="1" x14ac:dyDescent="0.35">
      <c r="A34" s="84"/>
      <c r="B34" s="38" t="s">
        <v>64</v>
      </c>
      <c r="C34" s="100"/>
      <c r="D34" s="101"/>
      <c r="E34" s="38"/>
      <c r="F34" s="38"/>
      <c r="G34" s="38"/>
      <c r="H34" s="38"/>
      <c r="I34" s="38"/>
      <c r="J34" s="38"/>
      <c r="K34" s="38"/>
      <c r="L34" s="38"/>
      <c r="M34" s="38"/>
      <c r="N34" s="117"/>
      <c r="O34" s="127"/>
      <c r="P34" s="113"/>
      <c r="Q34" s="113"/>
      <c r="R34" s="113"/>
      <c r="S34" s="113"/>
      <c r="T34" s="113"/>
      <c r="U34" s="113"/>
      <c r="V34" s="113"/>
      <c r="W34" s="113"/>
      <c r="X34" s="113"/>
      <c r="Y34" s="113"/>
    </row>
    <row r="35" spans="1:78" s="29" customFormat="1" ht="109.2" x14ac:dyDescent="0.3">
      <c r="A35" s="33"/>
      <c r="B35" s="36" t="s">
        <v>144</v>
      </c>
      <c r="C35" s="36" t="s">
        <v>63</v>
      </c>
      <c r="D35" s="4" t="s">
        <v>165</v>
      </c>
      <c r="E35" s="61" t="s">
        <v>293</v>
      </c>
      <c r="F35" s="4" t="s">
        <v>298</v>
      </c>
      <c r="G35" s="4" t="s">
        <v>286</v>
      </c>
      <c r="H35" s="35" t="s">
        <v>173</v>
      </c>
      <c r="I35" s="35" t="s">
        <v>176</v>
      </c>
      <c r="J35" s="60">
        <f>'LARC use reference sheet'!F36</f>
        <v>4.0000000000000001E-3</v>
      </c>
      <c r="K35" s="53">
        <f>'LARC use reference sheet'!V36</f>
        <v>-0.19999999999999996</v>
      </c>
      <c r="L35" s="53">
        <f>'LARC use reference sheet'!K36</f>
        <v>8.0000000000000002E-3</v>
      </c>
      <c r="M35" s="53">
        <f>'LARC use reference sheet'!W36</f>
        <v>0.60000000000000009</v>
      </c>
      <c r="N35" s="119"/>
      <c r="O35" s="89" t="s">
        <v>333</v>
      </c>
      <c r="P35" s="115"/>
      <c r="Q35" s="115"/>
      <c r="R35" s="115"/>
      <c r="S35" s="115"/>
      <c r="T35" s="115"/>
      <c r="U35" s="115"/>
      <c r="V35" s="115"/>
      <c r="W35" s="115"/>
      <c r="X35" s="115"/>
      <c r="Y35" s="115"/>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row>
    <row r="36" spans="1:78" s="29" customFormat="1" ht="109.2" x14ac:dyDescent="0.3">
      <c r="A36" s="33"/>
      <c r="B36" s="86" t="s">
        <v>144</v>
      </c>
      <c r="C36" s="86" t="s">
        <v>62</v>
      </c>
      <c r="D36" s="82" t="s">
        <v>165</v>
      </c>
      <c r="E36" s="61" t="s">
        <v>293</v>
      </c>
      <c r="F36" s="82" t="s">
        <v>298</v>
      </c>
      <c r="G36" s="82" t="s">
        <v>286</v>
      </c>
      <c r="H36" s="85" t="s">
        <v>172</v>
      </c>
      <c r="I36" s="35" t="s">
        <v>176</v>
      </c>
      <c r="J36" s="60">
        <f>'LARC use reference sheet'!F37</f>
        <v>2E-3</v>
      </c>
      <c r="K36" s="53">
        <f>'LARC use reference sheet'!V37</f>
        <v>-0.5</v>
      </c>
      <c r="L36" s="53">
        <f>'LARC use reference sheet'!K37</f>
        <v>2.9000000000000001E-2</v>
      </c>
      <c r="M36" s="53">
        <f>'LARC use reference sheet'!W37</f>
        <v>1.9</v>
      </c>
      <c r="N36" s="119"/>
      <c r="O36" s="89" t="s">
        <v>332</v>
      </c>
      <c r="P36" s="115"/>
      <c r="Q36" s="115"/>
      <c r="R36" s="115"/>
      <c r="S36" s="115"/>
      <c r="T36" s="115"/>
      <c r="U36" s="115"/>
      <c r="V36" s="115"/>
      <c r="W36" s="115"/>
      <c r="X36" s="115"/>
      <c r="Y36" s="115"/>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row>
    <row r="37" spans="1:78" s="29" customFormat="1" ht="31.2" x14ac:dyDescent="0.3">
      <c r="A37" s="33"/>
      <c r="B37" s="36" t="s">
        <v>144</v>
      </c>
      <c r="C37" s="36" t="s">
        <v>60</v>
      </c>
      <c r="D37" s="4" t="s">
        <v>165</v>
      </c>
      <c r="E37" s="61" t="s">
        <v>293</v>
      </c>
      <c r="F37" s="4" t="s">
        <v>298</v>
      </c>
      <c r="G37" s="4" t="s">
        <v>286</v>
      </c>
      <c r="H37" s="35" t="s">
        <v>172</v>
      </c>
      <c r="I37" s="35" t="s">
        <v>176</v>
      </c>
      <c r="J37" s="60">
        <f>'LARC use reference sheet'!F38</f>
        <v>1E-3</v>
      </c>
      <c r="K37" s="53">
        <f>'LARC use reference sheet'!V38</f>
        <v>-0.66666666666666663</v>
      </c>
      <c r="L37" s="53">
        <f>'LARC use reference sheet'!K38</f>
        <v>1E-3</v>
      </c>
      <c r="M37" s="53">
        <f>'LARC use reference sheet'!W38</f>
        <v>0</v>
      </c>
      <c r="N37" s="119"/>
      <c r="O37" s="89"/>
      <c r="P37" s="115"/>
      <c r="Q37" s="115"/>
      <c r="R37" s="115"/>
      <c r="S37" s="115"/>
      <c r="T37" s="115"/>
      <c r="U37" s="115"/>
      <c r="V37" s="115"/>
      <c r="W37" s="115"/>
      <c r="X37" s="115"/>
      <c r="Y37" s="115"/>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row>
    <row r="38" spans="1:78" s="29" customFormat="1" ht="31.2" x14ac:dyDescent="0.3">
      <c r="A38" s="33"/>
      <c r="B38" s="36" t="s">
        <v>144</v>
      </c>
      <c r="C38" s="36" t="s">
        <v>37</v>
      </c>
      <c r="D38" s="4" t="s">
        <v>150</v>
      </c>
      <c r="E38" s="61" t="s">
        <v>293</v>
      </c>
      <c r="F38" s="4" t="s">
        <v>298</v>
      </c>
      <c r="G38" s="4" t="s">
        <v>286</v>
      </c>
      <c r="H38" s="35" t="s">
        <v>173</v>
      </c>
      <c r="I38" s="35" t="s">
        <v>176</v>
      </c>
      <c r="J38" s="60">
        <f>'LARC use reference sheet'!F39</f>
        <v>3.0000000000000001E-3</v>
      </c>
      <c r="K38" s="53" t="str">
        <f>'LARC use reference sheet'!V39</f>
        <v>N/A</v>
      </c>
      <c r="L38" s="53">
        <f>'LARC use reference sheet'!K39</f>
        <v>5.0000000000000001E-3</v>
      </c>
      <c r="M38" s="53" t="str">
        <f>'LARC use reference sheet'!W39</f>
        <v>N/A</v>
      </c>
      <c r="N38" s="119"/>
      <c r="O38" s="89"/>
      <c r="P38" s="115"/>
      <c r="Q38" s="115"/>
      <c r="R38" s="115"/>
      <c r="S38" s="115"/>
      <c r="T38" s="115"/>
      <c r="U38" s="115"/>
      <c r="V38" s="115"/>
      <c r="W38" s="115"/>
      <c r="X38" s="115"/>
      <c r="Y38" s="115"/>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row>
    <row r="39" spans="1:78" s="69" customFormat="1" ht="78" x14ac:dyDescent="0.3">
      <c r="A39" s="72"/>
      <c r="B39" s="63" t="s">
        <v>144</v>
      </c>
      <c r="C39" s="63" t="s">
        <v>57</v>
      </c>
      <c r="D39" s="73" t="s">
        <v>150</v>
      </c>
      <c r="E39" s="74" t="s">
        <v>293</v>
      </c>
      <c r="F39" s="73" t="s">
        <v>298</v>
      </c>
      <c r="G39" s="73" t="s">
        <v>286</v>
      </c>
      <c r="H39" s="75" t="s">
        <v>172</v>
      </c>
      <c r="I39" s="75" t="s">
        <v>176</v>
      </c>
      <c r="J39" s="95">
        <f>'LARC use reference sheet'!F40</f>
        <v>5.0000000000000001E-3</v>
      </c>
      <c r="K39" s="77">
        <f>'LARC use reference sheet'!V40</f>
        <v>1.4999999999999998</v>
      </c>
      <c r="L39" s="77">
        <f>'LARC use reference sheet'!K40</f>
        <v>3.6999999999999998E-2</v>
      </c>
      <c r="M39" s="77">
        <f>'LARC use reference sheet'!W40</f>
        <v>4.2857142857142856</v>
      </c>
      <c r="N39" s="120" t="s">
        <v>322</v>
      </c>
      <c r="O39" s="125" t="s">
        <v>352</v>
      </c>
      <c r="P39" s="115"/>
      <c r="Q39" s="115"/>
      <c r="R39" s="115"/>
      <c r="S39" s="115"/>
      <c r="T39" s="115"/>
      <c r="U39" s="115"/>
      <c r="V39" s="115"/>
      <c r="W39" s="115"/>
      <c r="X39" s="115"/>
      <c r="Y39" s="115"/>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row>
    <row r="40" spans="1:78" s="29" customFormat="1" ht="31.2" x14ac:dyDescent="0.3">
      <c r="A40" s="33"/>
      <c r="B40" s="36" t="s">
        <v>144</v>
      </c>
      <c r="C40" s="36" t="s">
        <v>129</v>
      </c>
      <c r="D40" s="82" t="s">
        <v>148</v>
      </c>
      <c r="E40" s="61" t="s">
        <v>293</v>
      </c>
      <c r="F40" s="82" t="s">
        <v>298</v>
      </c>
      <c r="G40" s="82" t="s">
        <v>286</v>
      </c>
      <c r="H40" s="35" t="s">
        <v>173</v>
      </c>
      <c r="I40" s="35" t="s">
        <v>176</v>
      </c>
      <c r="J40" s="60">
        <f>'LARC use reference sheet'!F41</f>
        <v>2E-3</v>
      </c>
      <c r="K40" s="53">
        <f>'LARC use reference sheet'!V41</f>
        <v>1</v>
      </c>
      <c r="L40" s="53">
        <f>'LARC use reference sheet'!K41</f>
        <v>1E-3</v>
      </c>
      <c r="M40" s="53" t="str">
        <f>'LARC use reference sheet'!W41</f>
        <v>N/A</v>
      </c>
      <c r="N40" s="119"/>
      <c r="O40" s="89"/>
      <c r="P40" s="115"/>
      <c r="Q40" s="115"/>
      <c r="R40" s="115"/>
      <c r="S40" s="115"/>
      <c r="T40" s="115"/>
      <c r="U40" s="115"/>
      <c r="V40" s="115"/>
      <c r="W40" s="115"/>
      <c r="X40" s="115"/>
      <c r="Y40" s="115"/>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row>
    <row r="41" spans="1:78" s="29" customFormat="1" ht="31.2" x14ac:dyDescent="0.3">
      <c r="A41" s="33"/>
      <c r="B41" s="86" t="s">
        <v>144</v>
      </c>
      <c r="C41" s="86" t="s">
        <v>36</v>
      </c>
      <c r="D41" s="82" t="s">
        <v>150</v>
      </c>
      <c r="E41" s="61" t="s">
        <v>293</v>
      </c>
      <c r="F41" s="82" t="s">
        <v>298</v>
      </c>
      <c r="G41" s="82" t="s">
        <v>286</v>
      </c>
      <c r="H41" s="85" t="s">
        <v>173</v>
      </c>
      <c r="I41" s="35" t="s">
        <v>176</v>
      </c>
      <c r="J41" s="60" t="s">
        <v>212</v>
      </c>
      <c r="K41" s="53" t="s">
        <v>212</v>
      </c>
      <c r="L41" s="53" t="s">
        <v>212</v>
      </c>
      <c r="M41" s="53" t="s">
        <v>212</v>
      </c>
      <c r="N41" s="119"/>
      <c r="O41" s="89"/>
      <c r="P41" s="115"/>
      <c r="Q41" s="115"/>
      <c r="R41" s="115"/>
      <c r="S41" s="115"/>
      <c r="T41" s="115"/>
      <c r="U41" s="115"/>
      <c r="V41" s="115"/>
      <c r="W41" s="115"/>
      <c r="X41" s="115"/>
      <c r="Y41" s="115"/>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row>
    <row r="42" spans="1:78" s="29" customFormat="1" ht="62.4" x14ac:dyDescent="0.3">
      <c r="A42" s="33"/>
      <c r="B42" s="36" t="s">
        <v>144</v>
      </c>
      <c r="C42" s="36" t="s">
        <v>55</v>
      </c>
      <c r="D42" s="4" t="s">
        <v>148</v>
      </c>
      <c r="E42" s="61" t="s">
        <v>293</v>
      </c>
      <c r="F42" s="4" t="s">
        <v>298</v>
      </c>
      <c r="G42" s="4" t="s">
        <v>286</v>
      </c>
      <c r="H42" s="35" t="s">
        <v>173</v>
      </c>
      <c r="I42" s="35" t="s">
        <v>176</v>
      </c>
      <c r="J42" s="60">
        <f>'LARC use reference sheet'!F43</f>
        <v>3.0000000000000001E-3</v>
      </c>
      <c r="K42" s="53" t="s">
        <v>212</v>
      </c>
      <c r="L42" s="53">
        <f>'LARC use reference sheet'!K43</f>
        <v>3.5000000000000003E-2</v>
      </c>
      <c r="M42" s="53">
        <f>'LARC use reference sheet'!W43</f>
        <v>0.52173913043478271</v>
      </c>
      <c r="N42" s="119"/>
      <c r="O42" s="89" t="s">
        <v>328</v>
      </c>
      <c r="P42" s="115"/>
      <c r="Q42" s="115"/>
      <c r="R42" s="115"/>
      <c r="S42" s="115"/>
      <c r="T42" s="115"/>
      <c r="U42" s="115"/>
      <c r="V42" s="115"/>
      <c r="W42" s="115"/>
      <c r="X42" s="115"/>
      <c r="Y42" s="115"/>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row>
    <row r="43" spans="1:78" s="29" customFormat="1" ht="93.6" x14ac:dyDescent="0.3">
      <c r="A43" s="33"/>
      <c r="B43" s="36" t="s">
        <v>144</v>
      </c>
      <c r="C43" s="36" t="s">
        <v>54</v>
      </c>
      <c r="D43" s="82" t="s">
        <v>165</v>
      </c>
      <c r="E43" s="61" t="s">
        <v>293</v>
      </c>
      <c r="F43" s="4" t="s">
        <v>298</v>
      </c>
      <c r="G43" s="4" t="s">
        <v>286</v>
      </c>
      <c r="H43" s="35" t="s">
        <v>172</v>
      </c>
      <c r="I43" s="35" t="s">
        <v>176</v>
      </c>
      <c r="J43" s="60">
        <f>'LARC use reference sheet'!F44</f>
        <v>3.0000000000000001E-3</v>
      </c>
      <c r="K43" s="53">
        <f>'LARC use reference sheet'!V44</f>
        <v>1.9999999999999998</v>
      </c>
      <c r="L43" s="53">
        <f>'LARC use reference sheet'!K44</f>
        <v>2.4E-2</v>
      </c>
      <c r="M43" s="53">
        <f>'LARC use reference sheet'!W44</f>
        <v>22.999999999999996</v>
      </c>
      <c r="N43" s="119"/>
      <c r="O43" s="89" t="s">
        <v>334</v>
      </c>
      <c r="P43" s="115"/>
      <c r="Q43" s="115"/>
      <c r="R43" s="115"/>
      <c r="S43" s="115"/>
      <c r="T43" s="115"/>
      <c r="U43" s="115"/>
      <c r="V43" s="115"/>
      <c r="W43" s="115"/>
      <c r="X43" s="115"/>
      <c r="Y43" s="115"/>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row>
    <row r="44" spans="1:78" s="29" customFormat="1" ht="109.2" x14ac:dyDescent="0.3">
      <c r="A44" s="33"/>
      <c r="B44" s="86" t="s">
        <v>144</v>
      </c>
      <c r="C44" s="86" t="s">
        <v>52</v>
      </c>
      <c r="D44" s="82" t="s">
        <v>165</v>
      </c>
      <c r="E44" s="61" t="s">
        <v>293</v>
      </c>
      <c r="F44" s="82" t="s">
        <v>298</v>
      </c>
      <c r="G44" s="82" t="s">
        <v>286</v>
      </c>
      <c r="H44" s="85" t="s">
        <v>173</v>
      </c>
      <c r="I44" s="35" t="s">
        <v>176</v>
      </c>
      <c r="J44" s="60">
        <f>'LARC use reference sheet'!F45</f>
        <v>1E-3</v>
      </c>
      <c r="K44" s="53">
        <f>'LARC use reference sheet'!V45</f>
        <v>0</v>
      </c>
      <c r="L44" s="53">
        <f>'LARC use reference sheet'!K45</f>
        <v>3.0000000000000001E-3</v>
      </c>
      <c r="M44" s="53" t="s">
        <v>212</v>
      </c>
      <c r="N44" s="119"/>
      <c r="O44" s="89" t="s">
        <v>353</v>
      </c>
      <c r="P44" s="115"/>
      <c r="Q44" s="115"/>
      <c r="R44" s="115"/>
      <c r="S44" s="115"/>
      <c r="T44" s="115"/>
      <c r="U44" s="115"/>
      <c r="V44" s="115"/>
      <c r="W44" s="115"/>
      <c r="X44" s="115"/>
      <c r="Y44" s="115"/>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row>
    <row r="45" spans="1:78" s="29" customFormat="1" ht="31.2" x14ac:dyDescent="0.3">
      <c r="A45" s="33"/>
      <c r="B45" s="36" t="s">
        <v>144</v>
      </c>
      <c r="C45" s="36" t="s">
        <v>51</v>
      </c>
      <c r="D45" s="4" t="s">
        <v>150</v>
      </c>
      <c r="E45" s="61" t="s">
        <v>293</v>
      </c>
      <c r="F45" s="4" t="s">
        <v>298</v>
      </c>
      <c r="G45" s="4" t="s">
        <v>377</v>
      </c>
      <c r="H45" s="35" t="s">
        <v>172</v>
      </c>
      <c r="I45" s="35" t="s">
        <v>176</v>
      </c>
      <c r="J45" s="60">
        <f>'LARC use reference sheet'!F46</f>
        <v>8.0000000000000002E-3</v>
      </c>
      <c r="K45" s="53">
        <f>'LARC use reference sheet'!V46</f>
        <v>0.14285714285714299</v>
      </c>
      <c r="L45" s="53">
        <f>'LARC use reference sheet'!K46</f>
        <v>3.0000000000000001E-3</v>
      </c>
      <c r="M45" s="53" t="s">
        <v>212</v>
      </c>
      <c r="N45" s="119" t="s">
        <v>318</v>
      </c>
      <c r="O45" s="89" t="s">
        <v>301</v>
      </c>
      <c r="P45" s="115"/>
      <c r="Q45" s="115"/>
      <c r="R45" s="115"/>
      <c r="S45" s="115"/>
      <c r="T45" s="115"/>
      <c r="U45" s="115"/>
      <c r="V45" s="115"/>
      <c r="W45" s="115"/>
      <c r="X45" s="115"/>
      <c r="Y45" s="115"/>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row>
    <row r="46" spans="1:78" s="29" customFormat="1" ht="62.4" x14ac:dyDescent="0.3">
      <c r="A46" s="33"/>
      <c r="B46" s="36" t="s">
        <v>144</v>
      </c>
      <c r="C46" s="36" t="s">
        <v>48</v>
      </c>
      <c r="D46" s="4" t="s">
        <v>165</v>
      </c>
      <c r="E46" s="61" t="s">
        <v>293</v>
      </c>
      <c r="F46" s="4" t="s">
        <v>298</v>
      </c>
      <c r="G46" s="4" t="s">
        <v>286</v>
      </c>
      <c r="H46" s="35" t="s">
        <v>172</v>
      </c>
      <c r="I46" s="35" t="s">
        <v>176</v>
      </c>
      <c r="J46" s="60">
        <f>'LARC use reference sheet'!F47</f>
        <v>1.2E-2</v>
      </c>
      <c r="K46" s="53">
        <f>'LARC use reference sheet'!V47</f>
        <v>1</v>
      </c>
      <c r="L46" s="53">
        <f>'LARC use reference sheet'!K47</f>
        <v>5.1999999999999998E-2</v>
      </c>
      <c r="M46" s="53">
        <f>'LARC use reference sheet'!W47</f>
        <v>0.48571428571428577</v>
      </c>
      <c r="N46" s="119"/>
      <c r="O46" s="89" t="s">
        <v>342</v>
      </c>
      <c r="P46" s="115"/>
      <c r="Q46" s="115"/>
      <c r="R46" s="115"/>
      <c r="S46" s="115"/>
      <c r="T46" s="115"/>
      <c r="U46" s="115"/>
      <c r="V46" s="115"/>
      <c r="W46" s="115"/>
      <c r="X46" s="115"/>
      <c r="Y46" s="115"/>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row>
    <row r="47" spans="1:78" s="29" customFormat="1" ht="62.4" x14ac:dyDescent="0.3">
      <c r="A47" s="33"/>
      <c r="B47" s="36" t="s">
        <v>144</v>
      </c>
      <c r="C47" s="36" t="s">
        <v>47</v>
      </c>
      <c r="D47" s="4" t="s">
        <v>150</v>
      </c>
      <c r="E47" s="61" t="s">
        <v>293</v>
      </c>
      <c r="F47" s="4" t="s">
        <v>298</v>
      </c>
      <c r="G47" s="4" t="s">
        <v>286</v>
      </c>
      <c r="H47" s="35" t="s">
        <v>172</v>
      </c>
      <c r="I47" s="35" t="s">
        <v>176</v>
      </c>
      <c r="J47" s="60">
        <f>'LARC use reference sheet'!F48</f>
        <v>2E-3</v>
      </c>
      <c r="K47" s="53">
        <f>'LARC use reference sheet'!V48</f>
        <v>-0.33333333333333326</v>
      </c>
      <c r="L47" s="53">
        <f>'LARC use reference sheet'!K48</f>
        <v>3.7999999999999999E-2</v>
      </c>
      <c r="M47" s="53" t="str">
        <f>'LARC use reference sheet'!W48</f>
        <v>N/A</v>
      </c>
      <c r="N47" s="119"/>
      <c r="O47" s="89" t="s">
        <v>337</v>
      </c>
      <c r="P47" s="115"/>
      <c r="Q47" s="115"/>
      <c r="R47" s="115"/>
      <c r="S47" s="115"/>
      <c r="T47" s="115"/>
      <c r="U47" s="115"/>
      <c r="V47" s="115"/>
      <c r="W47" s="115"/>
      <c r="X47" s="115"/>
      <c r="Y47" s="115"/>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row>
    <row r="48" spans="1:78" s="29" customFormat="1" ht="31.8" thickBot="1" x14ac:dyDescent="0.35">
      <c r="A48" s="33"/>
      <c r="B48" s="36" t="s">
        <v>144</v>
      </c>
      <c r="C48" s="36" t="s">
        <v>32</v>
      </c>
      <c r="D48" s="4" t="s">
        <v>165</v>
      </c>
      <c r="E48" s="61" t="s">
        <v>293</v>
      </c>
      <c r="F48" s="4" t="s">
        <v>298</v>
      </c>
      <c r="G48" s="4" t="s">
        <v>286</v>
      </c>
      <c r="H48" s="35" t="s">
        <v>173</v>
      </c>
      <c r="I48" s="35" t="s">
        <v>176</v>
      </c>
      <c r="J48" s="60">
        <f>'LARC use reference sheet'!F49</f>
        <v>6.0000000000000001E-3</v>
      </c>
      <c r="K48" s="53">
        <f>'LARC use reference sheet'!V49</f>
        <v>-0.25000000000000006</v>
      </c>
      <c r="L48" s="53">
        <f>'LARC use reference sheet'!K49</f>
        <v>3.4000000000000002E-2</v>
      </c>
      <c r="M48" s="53">
        <f>'LARC use reference sheet'!W49</f>
        <v>7.5</v>
      </c>
      <c r="N48" s="119"/>
      <c r="O48" s="89"/>
      <c r="P48" s="115"/>
      <c r="Q48" s="115"/>
      <c r="R48" s="115"/>
      <c r="S48" s="115"/>
      <c r="T48" s="115"/>
      <c r="U48" s="115"/>
      <c r="V48" s="115"/>
      <c r="W48" s="115"/>
      <c r="X48" s="115"/>
      <c r="Y48" s="115"/>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row>
    <row r="49" spans="1:78" ht="16.2" thickBot="1" x14ac:dyDescent="0.35">
      <c r="A49" s="84"/>
      <c r="B49" s="34" t="s">
        <v>20</v>
      </c>
      <c r="C49" s="102"/>
      <c r="D49" s="103"/>
      <c r="E49" s="34"/>
      <c r="F49" s="34"/>
      <c r="G49" s="34"/>
      <c r="H49" s="34"/>
      <c r="I49" s="34"/>
      <c r="J49" s="34"/>
      <c r="K49" s="34"/>
      <c r="L49" s="34"/>
      <c r="M49" s="34"/>
      <c r="N49" s="118"/>
      <c r="O49" s="128"/>
      <c r="P49" s="113"/>
      <c r="Q49" s="113"/>
      <c r="R49" s="113"/>
      <c r="S49" s="113"/>
      <c r="T49" s="113"/>
      <c r="U49" s="113"/>
      <c r="V49" s="113"/>
      <c r="W49" s="113"/>
      <c r="X49" s="113"/>
      <c r="Y49" s="113"/>
    </row>
    <row r="50" spans="1:78" s="29" customFormat="1" ht="15.6" x14ac:dyDescent="0.3">
      <c r="A50" s="33"/>
      <c r="B50" s="36" t="s">
        <v>135</v>
      </c>
      <c r="C50" s="36" t="s">
        <v>23</v>
      </c>
      <c r="D50" s="82" t="s">
        <v>287</v>
      </c>
      <c r="E50" s="61" t="s">
        <v>287</v>
      </c>
      <c r="F50" s="82" t="s">
        <v>212</v>
      </c>
      <c r="G50" s="4" t="s">
        <v>286</v>
      </c>
      <c r="H50" s="35" t="s">
        <v>172</v>
      </c>
      <c r="I50" s="35" t="s">
        <v>176</v>
      </c>
      <c r="J50" s="60">
        <f>'LARC use reference sheet'!F51</f>
        <v>0.14599999999999999</v>
      </c>
      <c r="K50" s="53">
        <f>'LARC use reference sheet'!V51</f>
        <v>-0.47101449275362323</v>
      </c>
      <c r="L50" s="53" t="str">
        <f>'LARC use reference sheet'!K51</f>
        <v>N/A</v>
      </c>
      <c r="M50" s="53" t="str">
        <f>'LARC use reference sheet'!W51</f>
        <v>N/A</v>
      </c>
      <c r="N50" s="119"/>
      <c r="O50" s="89"/>
      <c r="P50" s="115"/>
      <c r="Q50" s="115"/>
      <c r="R50" s="115"/>
      <c r="S50" s="115"/>
      <c r="T50" s="115"/>
      <c r="U50" s="115"/>
      <c r="V50" s="115"/>
      <c r="W50" s="115"/>
      <c r="X50" s="115"/>
      <c r="Y50" s="115"/>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row>
    <row r="51" spans="1:78" s="29" customFormat="1" ht="15.6" x14ac:dyDescent="0.3">
      <c r="A51" s="33"/>
      <c r="B51" s="36" t="s">
        <v>135</v>
      </c>
      <c r="C51" s="36" t="s">
        <v>22</v>
      </c>
      <c r="D51" s="4" t="s">
        <v>287</v>
      </c>
      <c r="E51" s="61" t="s">
        <v>287</v>
      </c>
      <c r="F51" s="4" t="s">
        <v>212</v>
      </c>
      <c r="G51" s="4" t="s">
        <v>286</v>
      </c>
      <c r="H51" s="35" t="s">
        <v>173</v>
      </c>
      <c r="I51" s="35" t="s">
        <v>176</v>
      </c>
      <c r="J51" s="60">
        <f>'LARC use reference sheet'!F52</f>
        <v>0.126</v>
      </c>
      <c r="K51" s="53" t="str">
        <f>'LARC use reference sheet'!V52</f>
        <v>N/A</v>
      </c>
      <c r="L51" s="53">
        <f>'LARC use reference sheet'!K52</f>
        <v>0</v>
      </c>
      <c r="M51" s="53" t="str">
        <f>'LARC use reference sheet'!W52</f>
        <v>N/A</v>
      </c>
      <c r="N51" s="119"/>
      <c r="O51" s="89"/>
      <c r="P51" s="115"/>
      <c r="Q51" s="115"/>
      <c r="R51" s="115"/>
      <c r="S51" s="115"/>
      <c r="T51" s="115"/>
      <c r="U51" s="115"/>
      <c r="V51" s="115"/>
      <c r="W51" s="115"/>
      <c r="X51" s="115"/>
      <c r="Y51" s="115"/>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row>
    <row r="52" spans="1:78" s="29" customFormat="1" ht="16.2" thickBot="1" x14ac:dyDescent="0.35">
      <c r="A52" s="33"/>
      <c r="B52" s="36" t="s">
        <v>135</v>
      </c>
      <c r="C52" s="36" t="s">
        <v>21</v>
      </c>
      <c r="D52" s="82" t="s">
        <v>287</v>
      </c>
      <c r="E52" s="61" t="s">
        <v>287</v>
      </c>
      <c r="F52" s="4" t="s">
        <v>212</v>
      </c>
      <c r="G52" s="4" t="s">
        <v>286</v>
      </c>
      <c r="H52" s="35" t="s">
        <v>173</v>
      </c>
      <c r="I52" s="35" t="s">
        <v>176</v>
      </c>
      <c r="J52" s="60">
        <f>'LARC use reference sheet'!F53</f>
        <v>0.32600000000000001</v>
      </c>
      <c r="K52" s="53" t="str">
        <f>'LARC use reference sheet'!V53</f>
        <v>N/A</v>
      </c>
      <c r="L52" s="53" t="str">
        <f>'LARC use reference sheet'!K53</f>
        <v>N/A</v>
      </c>
      <c r="M52" s="53" t="str">
        <f>'LARC use reference sheet'!W53</f>
        <v>N/A</v>
      </c>
      <c r="N52" s="119"/>
      <c r="O52" s="89"/>
      <c r="P52" s="115"/>
      <c r="Q52" s="115"/>
      <c r="R52" s="115"/>
      <c r="S52" s="115"/>
      <c r="T52" s="115"/>
      <c r="U52" s="115"/>
      <c r="V52" s="115"/>
      <c r="W52" s="115"/>
      <c r="X52" s="115"/>
      <c r="Y52" s="115"/>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row>
    <row r="53" spans="1:78" ht="16.2" thickBot="1" x14ac:dyDescent="0.35">
      <c r="A53" s="84"/>
      <c r="B53" s="34" t="s">
        <v>20</v>
      </c>
      <c r="C53" s="102"/>
      <c r="D53" s="103"/>
      <c r="E53" s="103"/>
      <c r="F53" s="103"/>
      <c r="G53" s="102"/>
      <c r="H53" s="102"/>
      <c r="I53" s="102"/>
      <c r="J53" s="102"/>
      <c r="K53" s="102"/>
      <c r="L53" s="102"/>
      <c r="M53" s="102"/>
      <c r="N53" s="102"/>
      <c r="O53" s="128"/>
      <c r="P53" s="113"/>
      <c r="Q53" s="113"/>
      <c r="R53" s="113"/>
      <c r="S53" s="113"/>
      <c r="T53" s="113"/>
      <c r="U53" s="113"/>
      <c r="V53" s="113"/>
      <c r="W53" s="113"/>
      <c r="X53" s="113"/>
      <c r="Y53" s="113"/>
    </row>
    <row r="54" spans="1:78" s="29" customFormat="1" ht="47.4" thickBot="1" x14ac:dyDescent="0.35">
      <c r="A54" s="33"/>
      <c r="B54" s="36" t="s">
        <v>138</v>
      </c>
      <c r="C54" s="36" t="s">
        <v>15</v>
      </c>
      <c r="D54" s="82" t="s">
        <v>287</v>
      </c>
      <c r="E54" s="61" t="s">
        <v>287</v>
      </c>
      <c r="F54" s="82" t="s">
        <v>212</v>
      </c>
      <c r="G54" s="82" t="s">
        <v>286</v>
      </c>
      <c r="H54" s="35" t="s">
        <v>173</v>
      </c>
      <c r="I54" s="35" t="s">
        <v>176</v>
      </c>
      <c r="J54" s="60" t="s">
        <v>212</v>
      </c>
      <c r="K54" s="35" t="s">
        <v>212</v>
      </c>
      <c r="L54" s="35" t="s">
        <v>212</v>
      </c>
      <c r="M54" s="35" t="s">
        <v>212</v>
      </c>
      <c r="N54" s="121" t="s">
        <v>321</v>
      </c>
      <c r="O54" s="89" t="s">
        <v>338</v>
      </c>
      <c r="P54" s="115"/>
      <c r="Q54" s="115"/>
      <c r="R54" s="115"/>
      <c r="S54" s="115"/>
      <c r="T54" s="115"/>
      <c r="U54" s="115"/>
      <c r="V54" s="115"/>
      <c r="W54" s="115"/>
      <c r="X54" s="115"/>
      <c r="Y54" s="115"/>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row>
    <row r="55" spans="1:78" ht="16.2" thickBot="1" x14ac:dyDescent="0.35">
      <c r="A55" s="84"/>
      <c r="B55" s="34" t="s">
        <v>20</v>
      </c>
      <c r="C55" s="102"/>
      <c r="D55" s="103"/>
      <c r="E55" s="34"/>
      <c r="F55" s="34"/>
      <c r="G55" s="34"/>
      <c r="H55" s="34"/>
      <c r="I55" s="34"/>
      <c r="J55" s="34"/>
      <c r="K55" s="34"/>
      <c r="L55" s="34"/>
      <c r="M55" s="34"/>
      <c r="N55" s="118"/>
      <c r="O55" s="128"/>
      <c r="P55" s="113"/>
      <c r="Q55" s="113"/>
      <c r="R55" s="113"/>
      <c r="S55" s="113"/>
      <c r="T55" s="113"/>
      <c r="U55" s="113"/>
      <c r="V55" s="113"/>
      <c r="W55" s="113"/>
      <c r="X55" s="113"/>
      <c r="Y55" s="113"/>
    </row>
    <row r="56" spans="1:78" s="29" customFormat="1" ht="78" x14ac:dyDescent="0.3">
      <c r="A56" s="33"/>
      <c r="B56" s="86" t="s">
        <v>137</v>
      </c>
      <c r="C56" s="86" t="s">
        <v>11</v>
      </c>
      <c r="D56" s="82" t="s">
        <v>287</v>
      </c>
      <c r="E56" s="61" t="s">
        <v>287</v>
      </c>
      <c r="F56" s="82" t="s">
        <v>212</v>
      </c>
      <c r="G56" s="82" t="s">
        <v>286</v>
      </c>
      <c r="H56" s="85" t="s">
        <v>173</v>
      </c>
      <c r="I56" s="35" t="s">
        <v>176</v>
      </c>
      <c r="J56" s="60" t="s">
        <v>212</v>
      </c>
      <c r="K56" s="54" t="s">
        <v>212</v>
      </c>
      <c r="L56" s="54" t="s">
        <v>212</v>
      </c>
      <c r="M56" s="54" t="s">
        <v>212</v>
      </c>
      <c r="N56" s="122" t="s">
        <v>321</v>
      </c>
      <c r="O56" s="89" t="s">
        <v>329</v>
      </c>
      <c r="P56" s="115"/>
      <c r="Q56" s="115"/>
      <c r="R56" s="115"/>
      <c r="S56" s="115"/>
      <c r="T56" s="115"/>
      <c r="U56" s="115"/>
      <c r="V56" s="115"/>
      <c r="W56" s="115"/>
      <c r="X56" s="115"/>
      <c r="Y56" s="115"/>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row>
    <row r="57" spans="1:78" s="29" customFormat="1" ht="109.2" x14ac:dyDescent="0.3">
      <c r="A57" s="33"/>
      <c r="B57" s="36" t="s">
        <v>137</v>
      </c>
      <c r="C57" s="36" t="s">
        <v>19</v>
      </c>
      <c r="D57" s="4" t="s">
        <v>171</v>
      </c>
      <c r="E57" s="61" t="s">
        <v>287</v>
      </c>
      <c r="F57" s="4" t="s">
        <v>212</v>
      </c>
      <c r="G57" s="4" t="s">
        <v>286</v>
      </c>
      <c r="H57" s="35" t="s">
        <v>173</v>
      </c>
      <c r="I57" s="35" t="s">
        <v>177</v>
      </c>
      <c r="J57" s="60">
        <f>'LARC use reference sheet'!F58</f>
        <v>7.0000000000000001E-3</v>
      </c>
      <c r="K57" s="54">
        <f>'LARC use reference sheet'!V58</f>
        <v>-0.12500000000000011</v>
      </c>
      <c r="L57" s="54">
        <f>'LARC use reference sheet'!K58</f>
        <v>1.0999999999999999E-2</v>
      </c>
      <c r="M57" s="54">
        <f>'LARC use reference sheet'!W58</f>
        <v>0.57142857142857162</v>
      </c>
      <c r="N57" s="122" t="s">
        <v>317</v>
      </c>
      <c r="O57" s="89" t="s">
        <v>330</v>
      </c>
      <c r="P57" s="115"/>
      <c r="Q57" s="115"/>
      <c r="R57" s="115"/>
      <c r="S57" s="115"/>
      <c r="T57" s="115"/>
      <c r="U57" s="115"/>
      <c r="V57" s="115"/>
      <c r="W57" s="115"/>
      <c r="X57" s="115"/>
      <c r="Y57" s="115"/>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row>
    <row r="58" spans="1:78" s="29" customFormat="1" ht="15.6" x14ac:dyDescent="0.3">
      <c r="A58" s="33"/>
      <c r="B58" s="86" t="s">
        <v>137</v>
      </c>
      <c r="C58" s="86" t="s">
        <v>10</v>
      </c>
      <c r="D58" s="82" t="s">
        <v>171</v>
      </c>
      <c r="E58" s="61" t="s">
        <v>287</v>
      </c>
      <c r="F58" s="82" t="s">
        <v>212</v>
      </c>
      <c r="G58" s="82" t="s">
        <v>286</v>
      </c>
      <c r="H58" s="85" t="s">
        <v>173</v>
      </c>
      <c r="I58" s="35" t="s">
        <v>176</v>
      </c>
      <c r="J58" s="60" t="s">
        <v>212</v>
      </c>
      <c r="K58" s="54" t="s">
        <v>212</v>
      </c>
      <c r="L58" s="54" t="s">
        <v>212</v>
      </c>
      <c r="M58" s="54" t="s">
        <v>212</v>
      </c>
      <c r="N58" s="122"/>
      <c r="O58" s="89"/>
      <c r="P58" s="115"/>
      <c r="Q58" s="115"/>
      <c r="R58" s="115"/>
      <c r="S58" s="115"/>
      <c r="T58" s="115"/>
      <c r="U58" s="115"/>
      <c r="V58" s="115"/>
      <c r="W58" s="115"/>
      <c r="X58" s="115"/>
      <c r="Y58" s="115"/>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14"/>
      <c r="BZ58" s="114"/>
    </row>
    <row r="59" spans="1:78" s="29" customFormat="1" ht="31.2" x14ac:dyDescent="0.3">
      <c r="A59" s="33"/>
      <c r="B59" s="86" t="s">
        <v>137</v>
      </c>
      <c r="C59" s="86" t="s">
        <v>17</v>
      </c>
      <c r="D59" s="82" t="s">
        <v>171</v>
      </c>
      <c r="E59" s="61" t="s">
        <v>287</v>
      </c>
      <c r="F59" s="82" t="s">
        <v>212</v>
      </c>
      <c r="G59" s="82" t="s">
        <v>286</v>
      </c>
      <c r="H59" s="85" t="s">
        <v>173</v>
      </c>
      <c r="I59" s="35" t="s">
        <v>177</v>
      </c>
      <c r="J59" s="60">
        <f>'LARC use reference sheet'!F60</f>
        <v>1.2999999999999999E-2</v>
      </c>
      <c r="K59" s="54">
        <f>'LARC use reference sheet'!V60</f>
        <v>-0.21428571428571416</v>
      </c>
      <c r="L59" s="54">
        <f>'LARC use reference sheet'!K60</f>
        <v>0</v>
      </c>
      <c r="M59" s="54">
        <f>'LARC use reference sheet'!W60</f>
        <v>-1</v>
      </c>
      <c r="N59" s="122"/>
      <c r="O59" s="89" t="s">
        <v>335</v>
      </c>
      <c r="P59" s="115"/>
      <c r="Q59" s="115"/>
      <c r="R59" s="115"/>
      <c r="S59" s="115"/>
      <c r="T59" s="115"/>
      <c r="U59" s="115"/>
      <c r="V59" s="115"/>
      <c r="W59" s="115"/>
      <c r="X59" s="115"/>
      <c r="Y59" s="115"/>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row>
    <row r="60" spans="1:78" s="29" customFormat="1" ht="93.6" x14ac:dyDescent="0.3">
      <c r="A60" s="33"/>
      <c r="B60" s="36" t="s">
        <v>137</v>
      </c>
      <c r="C60" s="36" t="s">
        <v>14</v>
      </c>
      <c r="D60" s="4" t="s">
        <v>171</v>
      </c>
      <c r="E60" s="61" t="s">
        <v>287</v>
      </c>
      <c r="F60" s="4" t="s">
        <v>212</v>
      </c>
      <c r="G60" s="4" t="s">
        <v>286</v>
      </c>
      <c r="H60" s="35" t="s">
        <v>173</v>
      </c>
      <c r="I60" s="35" t="s">
        <v>176</v>
      </c>
      <c r="J60" s="60">
        <f>'LARC use reference sheet'!F61</f>
        <v>1.0999999999999999E-2</v>
      </c>
      <c r="K60" s="54">
        <f>'LARC use reference sheet'!V61</f>
        <v>0.10000000000000009</v>
      </c>
      <c r="L60" s="54">
        <f>'LARC use reference sheet'!K61</f>
        <v>2.5999999999999999E-2</v>
      </c>
      <c r="M60" s="54">
        <f>'LARC use reference sheet'!W61</f>
        <v>1.8888888888888891</v>
      </c>
      <c r="N60" s="122"/>
      <c r="O60" s="89" t="s">
        <v>354</v>
      </c>
      <c r="P60" s="115"/>
      <c r="Q60" s="115"/>
      <c r="R60" s="115"/>
      <c r="S60" s="115"/>
      <c r="T60" s="115"/>
      <c r="U60" s="115"/>
      <c r="V60" s="115"/>
      <c r="W60" s="115"/>
      <c r="X60" s="115"/>
      <c r="Y60" s="115"/>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row>
    <row r="61" spans="1:78" s="29" customFormat="1" ht="15.6" x14ac:dyDescent="0.3">
      <c r="A61" s="33"/>
      <c r="B61" s="36" t="s">
        <v>137</v>
      </c>
      <c r="C61" s="36" t="s">
        <v>13</v>
      </c>
      <c r="D61" s="4" t="s">
        <v>287</v>
      </c>
      <c r="E61" s="61" t="s">
        <v>287</v>
      </c>
      <c r="F61" s="4" t="s">
        <v>212</v>
      </c>
      <c r="G61" s="4" t="s">
        <v>286</v>
      </c>
      <c r="H61" s="35" t="s">
        <v>172</v>
      </c>
      <c r="I61" s="35" t="s">
        <v>176</v>
      </c>
      <c r="J61" s="60">
        <f>'LARC use reference sheet'!F62</f>
        <v>2.3E-2</v>
      </c>
      <c r="K61" s="54">
        <f>'LARC use reference sheet'!V62</f>
        <v>4.5454545454545289E-2</v>
      </c>
      <c r="L61" s="54">
        <f>'LARC use reference sheet'!K62</f>
        <v>1E-3</v>
      </c>
      <c r="M61" s="54">
        <f>'LARC use reference sheet'!W62</f>
        <v>0</v>
      </c>
      <c r="N61" s="122"/>
      <c r="O61" s="89"/>
      <c r="P61" s="115"/>
      <c r="Q61" s="115"/>
      <c r="R61" s="115"/>
      <c r="S61" s="115"/>
      <c r="T61" s="115"/>
      <c r="U61" s="115"/>
      <c r="V61" s="115"/>
      <c r="W61" s="115"/>
      <c r="X61" s="115"/>
      <c r="Y61" s="115"/>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row>
    <row r="62" spans="1:78" s="29" customFormat="1" ht="16.2" thickBot="1" x14ac:dyDescent="0.35">
      <c r="A62" s="33"/>
      <c r="B62" s="36" t="s">
        <v>137</v>
      </c>
      <c r="C62" s="36" t="s">
        <v>5</v>
      </c>
      <c r="D62" s="37" t="s">
        <v>171</v>
      </c>
      <c r="E62" s="61" t="s">
        <v>287</v>
      </c>
      <c r="F62" s="4" t="s">
        <v>212</v>
      </c>
      <c r="G62" s="4" t="s">
        <v>286</v>
      </c>
      <c r="H62" s="35" t="s">
        <v>172</v>
      </c>
      <c r="I62" s="35" t="s">
        <v>177</v>
      </c>
      <c r="J62" s="60">
        <f>'LARC use reference sheet'!F63</f>
        <v>0.02</v>
      </c>
      <c r="K62" s="54" t="str">
        <f>'LARC use reference sheet'!V63</f>
        <v>N/A</v>
      </c>
      <c r="L62" s="54" t="str">
        <f>'LARC use reference sheet'!K63</f>
        <v>N/A</v>
      </c>
      <c r="M62" s="54" t="str">
        <f>'LARC use reference sheet'!W63</f>
        <v>N/A</v>
      </c>
      <c r="N62" s="122" t="s">
        <v>321</v>
      </c>
      <c r="O62" s="89"/>
      <c r="P62" s="115"/>
      <c r="Q62" s="115"/>
      <c r="R62" s="115"/>
      <c r="S62" s="115"/>
      <c r="T62" s="115"/>
      <c r="U62" s="115"/>
      <c r="V62" s="115"/>
      <c r="W62" s="115"/>
      <c r="X62" s="115"/>
      <c r="Y62" s="115"/>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row>
    <row r="63" spans="1:78" ht="16.2" thickBot="1" x14ac:dyDescent="0.35">
      <c r="A63" s="84"/>
      <c r="B63" s="34" t="s">
        <v>20</v>
      </c>
      <c r="C63" s="102"/>
      <c r="D63" s="103"/>
      <c r="E63" s="34"/>
      <c r="F63" s="34"/>
      <c r="G63" s="34"/>
      <c r="H63" s="34"/>
      <c r="I63" s="34"/>
      <c r="J63" s="34"/>
      <c r="K63" s="34"/>
      <c r="L63" s="34"/>
      <c r="M63" s="34"/>
      <c r="N63" s="118"/>
      <c r="O63" s="128"/>
      <c r="P63" s="113"/>
      <c r="Q63" s="113"/>
      <c r="R63" s="113"/>
      <c r="S63" s="113"/>
      <c r="T63" s="113"/>
      <c r="U63" s="113"/>
      <c r="V63" s="113"/>
      <c r="W63" s="113"/>
      <c r="X63" s="113"/>
      <c r="Y63" s="113"/>
    </row>
    <row r="64" spans="1:78" s="29" customFormat="1" ht="15.6" x14ac:dyDescent="0.3">
      <c r="A64" s="33"/>
      <c r="B64" s="86" t="s">
        <v>139</v>
      </c>
      <c r="C64" s="86" t="s">
        <v>18</v>
      </c>
      <c r="D64" s="82" t="s">
        <v>287</v>
      </c>
      <c r="E64" s="61" t="s">
        <v>170</v>
      </c>
      <c r="F64" s="82" t="s">
        <v>300</v>
      </c>
      <c r="G64" s="82" t="s">
        <v>286</v>
      </c>
      <c r="H64" s="85" t="s">
        <v>173</v>
      </c>
      <c r="I64" s="35" t="s">
        <v>176</v>
      </c>
      <c r="J64" s="60">
        <f>'LARC use reference sheet'!F65</f>
        <v>0.03</v>
      </c>
      <c r="K64" s="53">
        <f>'LARC use reference sheet'!V65</f>
        <v>0.57894736842105265</v>
      </c>
      <c r="L64" s="53">
        <f>'LARC use reference sheet'!K65</f>
        <v>1.4999999999999999E-2</v>
      </c>
      <c r="M64" s="53">
        <f>'LARC use reference sheet'!W65</f>
        <v>4</v>
      </c>
      <c r="N64" s="119" t="s">
        <v>321</v>
      </c>
      <c r="O64" s="89"/>
      <c r="P64" s="115"/>
      <c r="Q64" s="115"/>
      <c r="R64" s="115"/>
      <c r="S64" s="115"/>
      <c r="T64" s="115"/>
      <c r="U64" s="115"/>
      <c r="V64" s="115"/>
      <c r="W64" s="115"/>
      <c r="X64" s="115"/>
      <c r="Y64" s="115"/>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row>
    <row r="65" spans="1:78" s="29" customFormat="1" ht="46.8" x14ac:dyDescent="0.3">
      <c r="A65" s="33"/>
      <c r="B65" s="36" t="s">
        <v>139</v>
      </c>
      <c r="C65" s="36" t="s">
        <v>16</v>
      </c>
      <c r="D65" s="4" t="s">
        <v>166</v>
      </c>
      <c r="E65" s="61" t="s">
        <v>170</v>
      </c>
      <c r="F65" s="4" t="s">
        <v>300</v>
      </c>
      <c r="G65" s="4" t="s">
        <v>286</v>
      </c>
      <c r="H65" s="35" t="s">
        <v>173</v>
      </c>
      <c r="I65" s="35" t="s">
        <v>177</v>
      </c>
      <c r="J65" s="60">
        <f>'LARC use reference sheet'!F66</f>
        <v>0.03</v>
      </c>
      <c r="K65" s="53">
        <f>'LARC use reference sheet'!V66</f>
        <v>-0.36170212765957449</v>
      </c>
      <c r="L65" s="53">
        <f>'LARC use reference sheet'!K66</f>
        <v>2.4E-2</v>
      </c>
      <c r="M65" s="53">
        <f>'LARC use reference sheet'!W66</f>
        <v>-7.6923076923076983E-2</v>
      </c>
      <c r="N65" s="119" t="s">
        <v>317</v>
      </c>
      <c r="O65" s="89" t="s">
        <v>345</v>
      </c>
      <c r="P65" s="115"/>
      <c r="Q65" s="115"/>
      <c r="R65" s="115"/>
      <c r="S65" s="115"/>
      <c r="T65" s="115"/>
      <c r="U65" s="115"/>
      <c r="V65" s="115"/>
      <c r="W65" s="115"/>
      <c r="X65" s="115"/>
      <c r="Y65" s="115"/>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row>
    <row r="66" spans="1:78" s="29" customFormat="1" ht="15.6" x14ac:dyDescent="0.3">
      <c r="A66" s="33"/>
      <c r="B66" s="86" t="s">
        <v>139</v>
      </c>
      <c r="C66" s="86" t="s">
        <v>130</v>
      </c>
      <c r="D66" s="82" t="s">
        <v>287</v>
      </c>
      <c r="E66" s="61" t="s">
        <v>170</v>
      </c>
      <c r="F66" s="82" t="s">
        <v>300</v>
      </c>
      <c r="G66" s="82" t="s">
        <v>286</v>
      </c>
      <c r="H66" s="85" t="s">
        <v>172</v>
      </c>
      <c r="I66" s="35" t="s">
        <v>177</v>
      </c>
      <c r="J66" s="60" t="s">
        <v>212</v>
      </c>
      <c r="K66" s="53" t="s">
        <v>212</v>
      </c>
      <c r="L66" s="53" t="s">
        <v>212</v>
      </c>
      <c r="M66" s="53" t="s">
        <v>212</v>
      </c>
      <c r="N66" s="119"/>
      <c r="O66" s="89"/>
      <c r="P66" s="115"/>
      <c r="Q66" s="115"/>
      <c r="R66" s="115"/>
      <c r="S66" s="115"/>
      <c r="T66" s="115"/>
      <c r="U66" s="115"/>
      <c r="V66" s="115"/>
      <c r="W66" s="115"/>
      <c r="X66" s="115"/>
      <c r="Y66" s="115"/>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row>
    <row r="67" spans="1:78" s="29" customFormat="1" ht="15.6" x14ac:dyDescent="0.3">
      <c r="A67" s="33"/>
      <c r="B67" s="36" t="s">
        <v>139</v>
      </c>
      <c r="C67" s="36" t="s">
        <v>9</v>
      </c>
      <c r="D67" s="4" t="s">
        <v>171</v>
      </c>
      <c r="E67" s="61" t="s">
        <v>170</v>
      </c>
      <c r="F67" s="4" t="s">
        <v>300</v>
      </c>
      <c r="G67" s="4" t="s">
        <v>286</v>
      </c>
      <c r="H67" s="35" t="s">
        <v>173</v>
      </c>
      <c r="I67" s="35" t="s">
        <v>177</v>
      </c>
      <c r="J67" s="60">
        <f>'LARC use reference sheet'!F68</f>
        <v>1.7000000000000001E-2</v>
      </c>
      <c r="K67" s="53" t="str">
        <f>'LARC use reference sheet'!V68</f>
        <v>N/A</v>
      </c>
      <c r="L67" s="53">
        <f>'LARC use reference sheet'!K68</f>
        <v>6.0000000000000001E-3</v>
      </c>
      <c r="M67" s="53" t="str">
        <f>'LARC use reference sheet'!W68</f>
        <v>N/A</v>
      </c>
      <c r="N67" s="119"/>
      <c r="O67" s="89"/>
      <c r="P67" s="115"/>
      <c r="Q67" s="115"/>
      <c r="R67" s="115"/>
      <c r="S67" s="115"/>
      <c r="T67" s="115"/>
      <c r="U67" s="115"/>
      <c r="V67" s="115"/>
      <c r="W67" s="115"/>
      <c r="X67" s="115"/>
      <c r="Y67" s="115"/>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c r="BI67" s="114"/>
      <c r="BJ67" s="114"/>
      <c r="BK67" s="114"/>
      <c r="BL67" s="114"/>
      <c r="BM67" s="114"/>
      <c r="BN67" s="114"/>
      <c r="BO67" s="114"/>
      <c r="BP67" s="114"/>
      <c r="BQ67" s="114"/>
      <c r="BR67" s="114"/>
      <c r="BS67" s="114"/>
      <c r="BT67" s="114"/>
      <c r="BU67" s="114"/>
      <c r="BV67" s="114"/>
      <c r="BW67" s="114"/>
      <c r="BX67" s="114"/>
      <c r="BY67" s="114"/>
      <c r="BZ67" s="114"/>
    </row>
    <row r="68" spans="1:78" s="29" customFormat="1" ht="15.6" x14ac:dyDescent="0.3">
      <c r="A68" s="33"/>
      <c r="B68" s="36" t="s">
        <v>139</v>
      </c>
      <c r="C68" s="36" t="s">
        <v>7</v>
      </c>
      <c r="D68" s="4" t="s">
        <v>166</v>
      </c>
      <c r="E68" s="61" t="s">
        <v>170</v>
      </c>
      <c r="F68" s="4" t="s">
        <v>300</v>
      </c>
      <c r="G68" s="4" t="s">
        <v>286</v>
      </c>
      <c r="H68" s="35" t="s">
        <v>172</v>
      </c>
      <c r="I68" s="35" t="s">
        <v>176</v>
      </c>
      <c r="J68" s="60">
        <f>'LARC use reference sheet'!F69</f>
        <v>2.1999999999999999E-2</v>
      </c>
      <c r="K68" s="53">
        <f>'LARC use reference sheet'!V69</f>
        <v>-4.3478260869565064E-2</v>
      </c>
      <c r="L68" s="53">
        <f>'LARC use reference sheet'!K69</f>
        <v>0</v>
      </c>
      <c r="M68" s="53" t="str">
        <f>'LARC use reference sheet'!W69</f>
        <v>N/A</v>
      </c>
      <c r="N68" s="119"/>
      <c r="O68" s="89"/>
      <c r="P68" s="115"/>
      <c r="Q68" s="115"/>
      <c r="R68" s="115"/>
      <c r="S68" s="115"/>
      <c r="T68" s="115"/>
      <c r="U68" s="115"/>
      <c r="V68" s="115"/>
      <c r="W68" s="115"/>
      <c r="X68" s="115"/>
      <c r="Y68" s="115"/>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row>
    <row r="69" spans="1:78" s="29" customFormat="1" ht="15.6" x14ac:dyDescent="0.3">
      <c r="A69" s="33"/>
      <c r="B69" s="36" t="s">
        <v>139</v>
      </c>
      <c r="C69" s="36" t="s">
        <v>132</v>
      </c>
      <c r="D69" s="4" t="s">
        <v>287</v>
      </c>
      <c r="E69" s="61" t="s">
        <v>287</v>
      </c>
      <c r="F69" s="4" t="s">
        <v>212</v>
      </c>
      <c r="G69" s="4" t="s">
        <v>286</v>
      </c>
      <c r="H69" s="35" t="s">
        <v>173</v>
      </c>
      <c r="I69" s="35" t="s">
        <v>177</v>
      </c>
      <c r="J69" s="60">
        <f>'LARC use reference sheet'!F70</f>
        <v>1.2E-2</v>
      </c>
      <c r="K69" s="53">
        <f>'LARC use reference sheet'!V70</f>
        <v>0.49999999999999989</v>
      </c>
      <c r="L69" s="53">
        <f>'LARC use reference sheet'!K70</f>
        <v>3.7999999999999999E-2</v>
      </c>
      <c r="M69" s="53">
        <f>'LARC use reference sheet'!W70</f>
        <v>6.6</v>
      </c>
      <c r="N69" s="119"/>
      <c r="O69" s="89"/>
      <c r="P69" s="115"/>
      <c r="Q69" s="115"/>
      <c r="R69" s="115"/>
      <c r="S69" s="115"/>
      <c r="T69" s="115"/>
      <c r="U69" s="115"/>
      <c r="V69" s="115"/>
      <c r="W69" s="115"/>
      <c r="X69" s="115"/>
      <c r="Y69" s="115"/>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c r="BL69" s="114"/>
      <c r="BM69" s="114"/>
      <c r="BN69" s="114"/>
      <c r="BO69" s="114"/>
      <c r="BP69" s="114"/>
      <c r="BQ69" s="114"/>
      <c r="BR69" s="114"/>
      <c r="BS69" s="114"/>
      <c r="BT69" s="114"/>
      <c r="BU69" s="114"/>
      <c r="BV69" s="114"/>
      <c r="BW69" s="114"/>
      <c r="BX69" s="114"/>
      <c r="BY69" s="114"/>
      <c r="BZ69" s="114"/>
    </row>
    <row r="70" spans="1:78" s="69" customFormat="1" ht="16.2" thickBot="1" x14ac:dyDescent="0.35">
      <c r="A70" s="72"/>
      <c r="B70" s="63" t="s">
        <v>139</v>
      </c>
      <c r="C70" s="63" t="s">
        <v>12</v>
      </c>
      <c r="D70" s="73" t="s">
        <v>166</v>
      </c>
      <c r="E70" s="74" t="s">
        <v>170</v>
      </c>
      <c r="F70" s="73" t="s">
        <v>300</v>
      </c>
      <c r="G70" s="73" t="s">
        <v>286</v>
      </c>
      <c r="H70" s="75" t="s">
        <v>173</v>
      </c>
      <c r="I70" s="75" t="s">
        <v>177</v>
      </c>
      <c r="J70" s="95">
        <f>'LARC use reference sheet'!F71</f>
        <v>0.377</v>
      </c>
      <c r="K70" s="77">
        <f>'LARC use reference sheet'!V71</f>
        <v>-2.0779220779220706E-2</v>
      </c>
      <c r="L70" s="77" t="str">
        <f>'LARC use reference sheet'!K71</f>
        <v>N/A</v>
      </c>
      <c r="M70" s="77" t="str">
        <f>'LARC use reference sheet'!W71</f>
        <v>N/A</v>
      </c>
      <c r="N70" s="120"/>
      <c r="O70" s="125"/>
      <c r="P70" s="115"/>
      <c r="Q70" s="115"/>
      <c r="R70" s="115"/>
      <c r="S70" s="115"/>
      <c r="T70" s="115"/>
      <c r="U70" s="115"/>
      <c r="V70" s="115"/>
      <c r="W70" s="115"/>
      <c r="X70" s="115"/>
      <c r="Y70" s="115"/>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row>
    <row r="71" spans="1:78" ht="16.2" thickBot="1" x14ac:dyDescent="0.35">
      <c r="A71" s="84"/>
      <c r="B71" s="34" t="s">
        <v>20</v>
      </c>
      <c r="C71" s="102"/>
      <c r="D71" s="103"/>
      <c r="E71" s="102"/>
      <c r="F71" s="102"/>
      <c r="G71" s="102"/>
      <c r="H71" s="102"/>
      <c r="I71" s="102"/>
      <c r="J71" s="102"/>
      <c r="K71" s="102"/>
      <c r="L71" s="102"/>
      <c r="M71" s="102"/>
      <c r="N71" s="102"/>
      <c r="O71" s="128"/>
      <c r="P71" s="113"/>
      <c r="Q71" s="113"/>
      <c r="R71" s="113"/>
      <c r="S71" s="113"/>
      <c r="T71" s="113"/>
      <c r="U71" s="113"/>
      <c r="V71" s="113"/>
      <c r="W71" s="113"/>
      <c r="X71" s="113"/>
      <c r="Y71" s="113"/>
    </row>
    <row r="72" spans="1:78" s="29" customFormat="1" ht="15.6" x14ac:dyDescent="0.3">
      <c r="A72" s="33"/>
      <c r="B72" s="86" t="s">
        <v>136</v>
      </c>
      <c r="C72" s="86" t="s">
        <v>26</v>
      </c>
      <c r="D72" s="82" t="s">
        <v>287</v>
      </c>
      <c r="E72" s="61" t="s">
        <v>287</v>
      </c>
      <c r="F72" s="82" t="s">
        <v>212</v>
      </c>
      <c r="G72" s="82" t="s">
        <v>286</v>
      </c>
      <c r="H72" s="85" t="s">
        <v>173</v>
      </c>
      <c r="I72" s="35" t="s">
        <v>176</v>
      </c>
      <c r="J72" s="60" t="s">
        <v>212</v>
      </c>
      <c r="K72" s="54" t="s">
        <v>212</v>
      </c>
      <c r="L72" s="54" t="s">
        <v>212</v>
      </c>
      <c r="M72" s="54" t="s">
        <v>212</v>
      </c>
      <c r="N72" s="122"/>
      <c r="O72" s="89"/>
      <c r="P72" s="115"/>
      <c r="Q72" s="115"/>
      <c r="R72" s="115"/>
      <c r="S72" s="115"/>
      <c r="T72" s="115"/>
      <c r="U72" s="115"/>
      <c r="V72" s="115"/>
      <c r="W72" s="115"/>
      <c r="X72" s="115"/>
      <c r="Y72" s="115"/>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4"/>
      <c r="BR72" s="114"/>
      <c r="BS72" s="114"/>
      <c r="BT72" s="114"/>
      <c r="BU72" s="114"/>
      <c r="BV72" s="114"/>
      <c r="BW72" s="114"/>
      <c r="BX72" s="114"/>
      <c r="BY72" s="114"/>
      <c r="BZ72" s="114"/>
    </row>
    <row r="73" spans="1:78" s="29" customFormat="1" ht="15.6" x14ac:dyDescent="0.3">
      <c r="A73" s="33"/>
      <c r="B73" s="86" t="s">
        <v>136</v>
      </c>
      <c r="C73" s="86" t="s">
        <v>131</v>
      </c>
      <c r="D73" s="82" t="s">
        <v>287</v>
      </c>
      <c r="E73" s="61" t="s">
        <v>287</v>
      </c>
      <c r="F73" s="82" t="s">
        <v>212</v>
      </c>
      <c r="G73" s="82" t="s">
        <v>286</v>
      </c>
      <c r="H73" s="85" t="s">
        <v>173</v>
      </c>
      <c r="I73" s="35" t="s">
        <v>176</v>
      </c>
      <c r="J73" s="60" t="s">
        <v>212</v>
      </c>
      <c r="K73" s="54" t="s">
        <v>212</v>
      </c>
      <c r="L73" s="54" t="s">
        <v>212</v>
      </c>
      <c r="M73" s="54" t="s">
        <v>212</v>
      </c>
      <c r="N73" s="122"/>
      <c r="O73" s="89"/>
      <c r="P73" s="115"/>
      <c r="Q73" s="115"/>
      <c r="R73" s="115"/>
      <c r="S73" s="115"/>
      <c r="T73" s="115"/>
      <c r="U73" s="115"/>
      <c r="V73" s="115"/>
      <c r="W73" s="115"/>
      <c r="X73" s="115"/>
      <c r="Y73" s="115"/>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14"/>
      <c r="BS73" s="114"/>
      <c r="BT73" s="114"/>
      <c r="BU73" s="114"/>
      <c r="BV73" s="114"/>
      <c r="BW73" s="114"/>
      <c r="BX73" s="114"/>
      <c r="BY73" s="114"/>
      <c r="BZ73" s="114"/>
    </row>
    <row r="74" spans="1:78" s="29" customFormat="1" ht="16.2" thickBot="1" x14ac:dyDescent="0.35">
      <c r="A74" s="33"/>
      <c r="B74" s="86" t="s">
        <v>136</v>
      </c>
      <c r="C74" s="86" t="s">
        <v>28</v>
      </c>
      <c r="D74" s="82" t="s">
        <v>287</v>
      </c>
      <c r="E74" s="61" t="s">
        <v>287</v>
      </c>
      <c r="F74" s="82" t="s">
        <v>212</v>
      </c>
      <c r="G74" s="82" t="s">
        <v>286</v>
      </c>
      <c r="H74" s="85" t="s">
        <v>173</v>
      </c>
      <c r="I74" s="35" t="s">
        <v>177</v>
      </c>
      <c r="J74" s="60">
        <f>'LARC use reference sheet'!F75</f>
        <v>5.8999999999999997E-2</v>
      </c>
      <c r="K74" s="54">
        <f>'LARC use reference sheet'!V75</f>
        <v>1.1071428571428574</v>
      </c>
      <c r="L74" s="54">
        <f>'LARC use reference sheet'!K75</f>
        <v>6.0000000000000001E-3</v>
      </c>
      <c r="M74" s="54" t="str">
        <f>'LARC use reference sheet'!W75</f>
        <v>N/A</v>
      </c>
      <c r="N74" s="122"/>
      <c r="O74" s="89"/>
      <c r="P74" s="115"/>
      <c r="Q74" s="115"/>
      <c r="R74" s="115"/>
      <c r="S74" s="115"/>
      <c r="T74" s="115"/>
      <c r="U74" s="115"/>
      <c r="V74" s="115"/>
      <c r="W74" s="115"/>
      <c r="X74" s="115"/>
      <c r="Y74" s="115"/>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4"/>
      <c r="BR74" s="114"/>
      <c r="BS74" s="114"/>
      <c r="BT74" s="114"/>
      <c r="BU74" s="114"/>
      <c r="BV74" s="114"/>
      <c r="BW74" s="114"/>
      <c r="BX74" s="114"/>
      <c r="BY74" s="114"/>
      <c r="BZ74" s="114"/>
    </row>
    <row r="75" spans="1:78" ht="16.2" thickBot="1" x14ac:dyDescent="0.35">
      <c r="A75" s="84"/>
      <c r="B75" s="39" t="s">
        <v>4</v>
      </c>
      <c r="C75" s="104"/>
      <c r="D75" s="105"/>
      <c r="E75" s="104"/>
      <c r="F75" s="104"/>
      <c r="G75" s="104"/>
      <c r="H75" s="104"/>
      <c r="I75" s="104"/>
      <c r="J75" s="104"/>
      <c r="K75" s="104"/>
      <c r="L75" s="104"/>
      <c r="M75" s="104"/>
      <c r="N75" s="104"/>
      <c r="O75" s="129"/>
      <c r="P75" s="113"/>
      <c r="Q75" s="113"/>
      <c r="R75" s="113"/>
      <c r="S75" s="113"/>
      <c r="T75" s="113"/>
      <c r="U75" s="113"/>
      <c r="V75" s="113"/>
      <c r="W75" s="113"/>
      <c r="X75" s="113"/>
      <c r="Y75" s="113"/>
    </row>
    <row r="76" spans="1:78" s="29" customFormat="1" ht="62.4" x14ac:dyDescent="0.3">
      <c r="A76" s="33"/>
      <c r="B76" s="86" t="s">
        <v>4</v>
      </c>
      <c r="C76" s="86" t="s">
        <v>3</v>
      </c>
      <c r="D76" s="82" t="s">
        <v>174</v>
      </c>
      <c r="E76" s="61" t="s">
        <v>169</v>
      </c>
      <c r="F76" s="82" t="s">
        <v>300</v>
      </c>
      <c r="G76" s="82" t="s">
        <v>286</v>
      </c>
      <c r="H76" s="85" t="s">
        <v>173</v>
      </c>
      <c r="I76" s="35" t="s">
        <v>176</v>
      </c>
      <c r="J76" s="60">
        <f>'LARC use reference sheet'!F77</f>
        <v>5.6000000000000001E-2</v>
      </c>
      <c r="K76" s="53">
        <f>'LARC use reference sheet'!V77</f>
        <v>-0.16417910447761203</v>
      </c>
      <c r="L76" s="53" t="str">
        <f>'LARC use reference sheet'!K77</f>
        <v>N/A</v>
      </c>
      <c r="M76" s="53" t="str">
        <f>'LARC use reference sheet'!W77</f>
        <v>N/A</v>
      </c>
      <c r="N76" s="119" t="s">
        <v>317</v>
      </c>
      <c r="O76" s="89" t="s">
        <v>346</v>
      </c>
      <c r="P76" s="115"/>
      <c r="Q76" s="115"/>
      <c r="R76" s="115"/>
      <c r="S76" s="115"/>
      <c r="T76" s="115"/>
      <c r="U76" s="115"/>
      <c r="V76" s="115"/>
      <c r="W76" s="115"/>
      <c r="X76" s="115"/>
      <c r="Y76" s="115"/>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4"/>
      <c r="BR76" s="114"/>
      <c r="BS76" s="114"/>
      <c r="BT76" s="114"/>
      <c r="BU76" s="114"/>
      <c r="BV76" s="114"/>
      <c r="BW76" s="114"/>
      <c r="BX76" s="114"/>
      <c r="BY76" s="114"/>
      <c r="BZ76" s="114"/>
    </row>
    <row r="77" spans="1:78" s="29" customFormat="1" ht="31.2" x14ac:dyDescent="0.3">
      <c r="A77" s="33"/>
      <c r="B77" s="86" t="s">
        <v>4</v>
      </c>
      <c r="C77" s="86" t="s">
        <v>2</v>
      </c>
      <c r="D77" s="82" t="s">
        <v>167</v>
      </c>
      <c r="E77" s="61" t="s">
        <v>169</v>
      </c>
      <c r="F77" s="82" t="s">
        <v>300</v>
      </c>
      <c r="G77" s="82" t="s">
        <v>286</v>
      </c>
      <c r="H77" s="85" t="s">
        <v>172</v>
      </c>
      <c r="I77" s="35" t="s">
        <v>175</v>
      </c>
      <c r="J77" s="60">
        <f>'LARC use reference sheet'!F78</f>
        <v>0</v>
      </c>
      <c r="K77" s="53" t="s">
        <v>212</v>
      </c>
      <c r="L77" s="53">
        <f>'LARC use reference sheet'!K78</f>
        <v>1.0999999999999999E-2</v>
      </c>
      <c r="M77" s="53">
        <f>'LARC use reference sheet'!W78</f>
        <v>0.10000000000000009</v>
      </c>
      <c r="N77" s="119" t="s">
        <v>321</v>
      </c>
      <c r="O77" s="89" t="s">
        <v>339</v>
      </c>
      <c r="P77" s="115"/>
      <c r="Q77" s="115"/>
      <c r="R77" s="115"/>
      <c r="S77" s="115"/>
      <c r="T77" s="115"/>
      <c r="U77" s="115"/>
      <c r="V77" s="115"/>
      <c r="W77" s="115"/>
      <c r="X77" s="115"/>
      <c r="Y77" s="115"/>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4"/>
      <c r="BR77" s="114"/>
      <c r="BS77" s="114"/>
      <c r="BT77" s="114"/>
      <c r="BU77" s="114"/>
      <c r="BV77" s="114"/>
      <c r="BW77" s="114"/>
      <c r="BX77" s="114"/>
      <c r="BY77" s="114"/>
      <c r="BZ77" s="114"/>
    </row>
    <row r="78" spans="1:78" s="29" customFormat="1" ht="15.6" x14ac:dyDescent="0.3">
      <c r="A78" s="33"/>
      <c r="B78" s="86" t="s">
        <v>4</v>
      </c>
      <c r="C78" s="86" t="s">
        <v>1</v>
      </c>
      <c r="D78" s="82" t="s">
        <v>168</v>
      </c>
      <c r="E78" s="61" t="s">
        <v>169</v>
      </c>
      <c r="F78" s="82" t="s">
        <v>300</v>
      </c>
      <c r="G78" s="82" t="s">
        <v>286</v>
      </c>
      <c r="H78" s="85" t="s">
        <v>173</v>
      </c>
      <c r="I78" s="35" t="s">
        <v>175</v>
      </c>
      <c r="J78" s="60">
        <f>'LARC use reference sheet'!F79</f>
        <v>4.5999999999999999E-2</v>
      </c>
      <c r="K78" s="53">
        <f>'LARC use reference sheet'!V79</f>
        <v>4.5454545454545289E-2</v>
      </c>
      <c r="L78" s="53">
        <f>'LARC use reference sheet'!K79</f>
        <v>0</v>
      </c>
      <c r="M78" s="53" t="str">
        <f>'LARC use reference sheet'!W79</f>
        <v>N/A</v>
      </c>
      <c r="N78" s="119"/>
      <c r="O78" s="89"/>
      <c r="P78" s="115"/>
      <c r="Q78" s="115"/>
      <c r="R78" s="115"/>
      <c r="S78" s="115"/>
      <c r="T78" s="115"/>
      <c r="U78" s="115"/>
      <c r="V78" s="115"/>
      <c r="W78" s="115"/>
      <c r="X78" s="115"/>
      <c r="Y78" s="115"/>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c r="BV78" s="114"/>
      <c r="BW78" s="114"/>
      <c r="BX78" s="114"/>
      <c r="BY78" s="114"/>
      <c r="BZ78" s="114"/>
    </row>
    <row r="79" spans="1:78" s="29" customFormat="1" ht="16.2" thickBot="1" x14ac:dyDescent="0.35">
      <c r="A79" s="33"/>
      <c r="B79" s="86" t="s">
        <v>4</v>
      </c>
      <c r="C79" s="86" t="s">
        <v>0</v>
      </c>
      <c r="D79" s="37" t="s">
        <v>168</v>
      </c>
      <c r="E79" s="96" t="s">
        <v>169</v>
      </c>
      <c r="F79" s="37" t="s">
        <v>300</v>
      </c>
      <c r="G79" s="82" t="s">
        <v>286</v>
      </c>
      <c r="H79" s="85" t="s">
        <v>173</v>
      </c>
      <c r="I79" s="35" t="s">
        <v>175</v>
      </c>
      <c r="J79" s="60">
        <f>'LARC use reference sheet'!F80</f>
        <v>4.1000000000000002E-2</v>
      </c>
      <c r="K79" s="53">
        <f>'LARC use reference sheet'!V80</f>
        <v>-0.34920634920634924</v>
      </c>
      <c r="L79" s="53" t="str">
        <f>'LARC use reference sheet'!K80</f>
        <v>N/A</v>
      </c>
      <c r="M79" s="53" t="str">
        <f>'LARC use reference sheet'!W80</f>
        <v>N/A</v>
      </c>
      <c r="N79" s="119"/>
      <c r="O79" s="89"/>
      <c r="P79" s="115"/>
      <c r="Q79" s="115"/>
      <c r="R79" s="115"/>
      <c r="S79" s="115"/>
      <c r="T79" s="115"/>
      <c r="U79" s="115"/>
      <c r="V79" s="115"/>
      <c r="W79" s="115"/>
      <c r="X79" s="115"/>
      <c r="Y79" s="115"/>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114"/>
      <c r="BL79" s="114"/>
      <c r="BM79" s="114"/>
      <c r="BN79" s="114"/>
      <c r="BO79" s="114"/>
      <c r="BP79" s="114"/>
      <c r="BQ79" s="114"/>
      <c r="BR79" s="114"/>
      <c r="BS79" s="114"/>
      <c r="BT79" s="114"/>
      <c r="BU79" s="114"/>
      <c r="BV79" s="114"/>
      <c r="BW79" s="114"/>
      <c r="BX79" s="114"/>
      <c r="BY79" s="114"/>
      <c r="BZ79" s="114"/>
    </row>
    <row r="80" spans="1:78" ht="16.2" thickBot="1" x14ac:dyDescent="0.35">
      <c r="A80" s="84"/>
      <c r="B80" s="40" t="s">
        <v>140</v>
      </c>
      <c r="C80" s="106"/>
      <c r="D80" s="107"/>
      <c r="E80" s="107"/>
      <c r="F80" s="107"/>
      <c r="G80" s="107"/>
      <c r="H80" s="107"/>
      <c r="I80" s="107"/>
      <c r="J80" s="107"/>
      <c r="K80" s="107"/>
      <c r="L80" s="107"/>
      <c r="M80" s="107"/>
      <c r="N80" s="107"/>
      <c r="O80" s="130"/>
      <c r="P80" s="113"/>
      <c r="Q80" s="113"/>
      <c r="R80" s="113"/>
      <c r="S80" s="113"/>
      <c r="T80" s="113"/>
      <c r="U80" s="113"/>
      <c r="V80" s="113"/>
      <c r="W80" s="113"/>
      <c r="X80" s="113"/>
      <c r="Y80" s="113"/>
    </row>
    <row r="81" spans="1:78" s="29" customFormat="1" ht="46.8" x14ac:dyDescent="0.3">
      <c r="A81" s="33"/>
      <c r="B81" s="86" t="s">
        <v>140</v>
      </c>
      <c r="C81" s="86" t="s">
        <v>8</v>
      </c>
      <c r="D81" s="82" t="s">
        <v>166</v>
      </c>
      <c r="E81" s="61" t="s">
        <v>287</v>
      </c>
      <c r="F81" s="82" t="s">
        <v>212</v>
      </c>
      <c r="G81" s="82" t="s">
        <v>286</v>
      </c>
      <c r="H81" s="85" t="s">
        <v>173</v>
      </c>
      <c r="I81" s="35" t="s">
        <v>177</v>
      </c>
      <c r="J81" s="60" t="s">
        <v>212</v>
      </c>
      <c r="K81" s="35" t="s">
        <v>212</v>
      </c>
      <c r="L81" s="35" t="s">
        <v>212</v>
      </c>
      <c r="M81" s="35" t="s">
        <v>212</v>
      </c>
      <c r="N81" s="121"/>
      <c r="O81" s="89" t="s">
        <v>340</v>
      </c>
      <c r="P81" s="115"/>
      <c r="Q81" s="115"/>
      <c r="R81" s="115"/>
      <c r="S81" s="115"/>
      <c r="T81" s="115"/>
      <c r="U81" s="115"/>
      <c r="V81" s="115"/>
      <c r="W81" s="115"/>
      <c r="X81" s="115"/>
      <c r="Y81" s="115"/>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4"/>
      <c r="BR81" s="114"/>
      <c r="BS81" s="114"/>
      <c r="BT81" s="114"/>
      <c r="BU81" s="114"/>
      <c r="BV81" s="114"/>
      <c r="BW81" s="114"/>
      <c r="BX81" s="114"/>
      <c r="BY81" s="114"/>
      <c r="BZ81" s="114"/>
    </row>
    <row r="82" spans="1:78" s="29" customFormat="1" ht="15.6" x14ac:dyDescent="0.3">
      <c r="A82" s="84"/>
      <c r="B82" s="86" t="s">
        <v>140</v>
      </c>
      <c r="C82" s="86" t="s">
        <v>6</v>
      </c>
      <c r="D82" s="82" t="s">
        <v>287</v>
      </c>
      <c r="E82" s="61" t="s">
        <v>287</v>
      </c>
      <c r="F82" s="82" t="s">
        <v>212</v>
      </c>
      <c r="G82" s="82" t="s">
        <v>286</v>
      </c>
      <c r="H82" s="85" t="s">
        <v>173</v>
      </c>
      <c r="I82" s="85" t="s">
        <v>176</v>
      </c>
      <c r="J82" s="91" t="s">
        <v>212</v>
      </c>
      <c r="K82" s="85" t="s">
        <v>212</v>
      </c>
      <c r="L82" s="89" t="s">
        <v>212</v>
      </c>
      <c r="M82" s="85" t="s">
        <v>212</v>
      </c>
      <c r="N82" s="121"/>
      <c r="O82" s="89"/>
      <c r="P82" s="115"/>
      <c r="Q82" s="115"/>
      <c r="R82" s="115"/>
      <c r="S82" s="115"/>
      <c r="T82" s="115"/>
      <c r="U82" s="115"/>
      <c r="V82" s="115"/>
      <c r="W82" s="115"/>
      <c r="X82" s="114"/>
      <c r="Y82" s="115"/>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c r="BL82" s="114"/>
      <c r="BM82" s="114"/>
      <c r="BN82" s="114"/>
      <c r="BO82" s="114"/>
      <c r="BP82" s="114"/>
      <c r="BQ82" s="114"/>
      <c r="BR82" s="114"/>
      <c r="BS82" s="114"/>
      <c r="BT82" s="114"/>
      <c r="BU82" s="114"/>
      <c r="BV82" s="114"/>
      <c r="BW82" s="114"/>
      <c r="BX82" s="114"/>
      <c r="BY82" s="114"/>
      <c r="BZ82" s="114"/>
    </row>
    <row r="83" spans="1:78" s="29" customFormat="1" ht="16.2" thickBot="1" x14ac:dyDescent="0.35">
      <c r="A83" s="33"/>
      <c r="B83" s="65"/>
      <c r="C83" s="65"/>
      <c r="D83" s="66"/>
      <c r="E83" s="97"/>
      <c r="F83" s="66"/>
      <c r="G83" s="66"/>
      <c r="H83" s="64"/>
      <c r="I83" s="64"/>
      <c r="J83" s="67"/>
      <c r="K83" s="64"/>
      <c r="L83" s="64"/>
      <c r="M83" s="64"/>
      <c r="N83" s="64"/>
      <c r="O83" s="89"/>
      <c r="P83" s="115"/>
      <c r="Q83" s="115"/>
      <c r="R83" s="115"/>
      <c r="S83" s="115"/>
      <c r="T83" s="115"/>
      <c r="U83" s="115"/>
      <c r="V83" s="115"/>
      <c r="W83" s="115"/>
      <c r="X83" s="115"/>
      <c r="Y83" s="115"/>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4"/>
      <c r="BR83" s="114"/>
      <c r="BS83" s="114"/>
      <c r="BT83" s="114"/>
      <c r="BU83" s="114"/>
      <c r="BV83" s="114"/>
      <c r="BW83" s="114"/>
      <c r="BX83" s="114"/>
      <c r="BY83" s="114"/>
      <c r="BZ83" s="114"/>
    </row>
    <row r="84" spans="1:78" s="29" customFormat="1" ht="61.5" customHeight="1" thickBot="1" x14ac:dyDescent="0.35">
      <c r="B84" s="41"/>
      <c r="C84" s="42" t="s">
        <v>369</v>
      </c>
      <c r="D84" s="41"/>
      <c r="E84" s="41"/>
      <c r="F84" s="41"/>
      <c r="G84" s="41"/>
      <c r="H84" s="41"/>
      <c r="I84" s="41"/>
      <c r="J84" s="87" t="s">
        <v>182</v>
      </c>
      <c r="K84" s="87" t="s">
        <v>315</v>
      </c>
      <c r="L84" s="87" t="s">
        <v>313</v>
      </c>
      <c r="M84" s="87" t="s">
        <v>314</v>
      </c>
      <c r="N84" s="110"/>
      <c r="O84" s="131"/>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row>
    <row r="85" spans="1:78" s="62" customFormat="1" ht="16.8" thickTop="1" thickBot="1" x14ac:dyDescent="0.35">
      <c r="A85" s="29"/>
      <c r="B85" s="36"/>
      <c r="C85" s="36" t="s">
        <v>363</v>
      </c>
      <c r="D85" s="36"/>
      <c r="E85" s="71"/>
      <c r="F85" s="36"/>
      <c r="G85" s="36"/>
      <c r="H85" s="36"/>
      <c r="I85" s="36"/>
      <c r="J85" s="35">
        <v>3.1</v>
      </c>
      <c r="K85" s="81">
        <f>'LARC use reference sheet'!V87</f>
        <v>0.63157894736842113</v>
      </c>
      <c r="L85" s="82">
        <f>'LARC use reference sheet'!K87</f>
        <v>43.4</v>
      </c>
      <c r="M85" s="81">
        <f>'LARC use reference sheet'!W87</f>
        <v>3.5799522673031027E-2</v>
      </c>
      <c r="N85" s="123"/>
      <c r="O85" s="71"/>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row>
    <row r="86" spans="1:78" s="62" customFormat="1" ht="16.8" thickTop="1" thickBot="1" x14ac:dyDescent="0.35">
      <c r="A86" s="29"/>
      <c r="B86" s="36"/>
      <c r="C86" s="36" t="s">
        <v>364</v>
      </c>
      <c r="D86" s="36"/>
      <c r="E86" s="71"/>
      <c r="F86" s="36"/>
      <c r="G86" s="36"/>
      <c r="H86" s="36"/>
      <c r="I86" s="36"/>
      <c r="J86" s="35">
        <v>1.2</v>
      </c>
      <c r="K86" s="81">
        <f>'LARC use reference sheet'!V88</f>
        <v>1.9999999999999998</v>
      </c>
      <c r="L86" s="82">
        <f>'LARC use reference sheet'!K88</f>
        <v>10</v>
      </c>
      <c r="M86" s="81">
        <f>'LARC use reference sheet'!W88</f>
        <v>2.0408163265306048E-2</v>
      </c>
      <c r="N86" s="123"/>
      <c r="O86" s="71"/>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6"/>
      <c r="BJ86" s="116"/>
      <c r="BK86" s="116"/>
      <c r="BL86" s="116"/>
      <c r="BM86" s="116"/>
      <c r="BN86" s="116"/>
      <c r="BO86" s="116"/>
      <c r="BP86" s="116"/>
      <c r="BQ86" s="116"/>
      <c r="BR86" s="116"/>
      <c r="BS86" s="116"/>
      <c r="BT86" s="116"/>
      <c r="BU86" s="116"/>
      <c r="BV86" s="116"/>
      <c r="BW86" s="116"/>
      <c r="BX86" s="116"/>
      <c r="BY86" s="116"/>
      <c r="BZ86" s="116"/>
    </row>
    <row r="87" spans="1:78" s="62" customFormat="1" ht="16.8" thickTop="1" thickBot="1" x14ac:dyDescent="0.35">
      <c r="A87" s="29"/>
      <c r="B87" s="36"/>
      <c r="C87" s="36" t="s">
        <v>365</v>
      </c>
      <c r="D87" s="36"/>
      <c r="E87" s="71"/>
      <c r="F87" s="36"/>
      <c r="G87" s="36"/>
      <c r="H87" s="36"/>
      <c r="I87" s="36"/>
      <c r="J87" s="35">
        <v>1.6</v>
      </c>
      <c r="K87" s="81">
        <f>'LARC use reference sheet'!V89</f>
        <v>0.33333333333333348</v>
      </c>
      <c r="L87" s="82">
        <f>'LARC use reference sheet'!K89</f>
        <v>3.9</v>
      </c>
      <c r="M87" s="81">
        <f>'LARC use reference sheet'!W89</f>
        <v>0.14705882352941177</v>
      </c>
      <c r="N87" s="123"/>
      <c r="O87" s="71"/>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c r="BF87" s="116"/>
      <c r="BG87" s="116"/>
      <c r="BH87" s="116"/>
      <c r="BI87" s="116"/>
      <c r="BJ87" s="116"/>
      <c r="BK87" s="116"/>
      <c r="BL87" s="116"/>
      <c r="BM87" s="116"/>
      <c r="BN87" s="116"/>
      <c r="BO87" s="116"/>
      <c r="BP87" s="116"/>
      <c r="BQ87" s="116"/>
      <c r="BR87" s="116"/>
      <c r="BS87" s="116"/>
      <c r="BT87" s="116"/>
      <c r="BU87" s="116"/>
      <c r="BV87" s="116"/>
      <c r="BW87" s="116"/>
      <c r="BX87" s="116"/>
      <c r="BY87" s="116"/>
      <c r="BZ87" s="116"/>
    </row>
    <row r="88" spans="1:78" s="62" customFormat="1" ht="16.8" thickTop="1" thickBot="1" x14ac:dyDescent="0.35">
      <c r="A88" s="29"/>
      <c r="B88" s="36"/>
      <c r="C88" s="36" t="s">
        <v>366</v>
      </c>
      <c r="D88" s="36"/>
      <c r="E88" s="71"/>
      <c r="F88" s="36"/>
      <c r="G88" s="36"/>
      <c r="H88" s="36"/>
      <c r="I88" s="36"/>
      <c r="J88" s="35">
        <v>2</v>
      </c>
      <c r="K88" s="81">
        <f>'LARC use reference sheet'!V90</f>
        <v>-0.16666666666666663</v>
      </c>
      <c r="L88" s="82">
        <f>'LARC use reference sheet'!K90</f>
        <v>22.9</v>
      </c>
      <c r="M88" s="81">
        <f>'LARC use reference sheet'!W90</f>
        <v>0.13366336633663364</v>
      </c>
      <c r="N88" s="123"/>
      <c r="O88" s="71"/>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116"/>
      <c r="BL88" s="116"/>
      <c r="BM88" s="116"/>
      <c r="BN88" s="116"/>
      <c r="BO88" s="116"/>
      <c r="BP88" s="116"/>
      <c r="BQ88" s="116"/>
      <c r="BR88" s="116"/>
      <c r="BS88" s="116"/>
      <c r="BT88" s="116"/>
      <c r="BU88" s="116"/>
      <c r="BV88" s="116"/>
      <c r="BW88" s="116"/>
      <c r="BX88" s="116"/>
      <c r="BY88" s="116"/>
      <c r="BZ88" s="116"/>
    </row>
    <row r="89" spans="1:78" s="62" customFormat="1" ht="16.8" thickTop="1" thickBot="1" x14ac:dyDescent="0.35">
      <c r="A89" s="29"/>
      <c r="B89" s="36"/>
      <c r="C89" s="36" t="s">
        <v>367</v>
      </c>
      <c r="D89" s="36"/>
      <c r="E89" s="71"/>
      <c r="F89" s="36"/>
      <c r="G89" s="36"/>
      <c r="H89" s="36"/>
      <c r="I89" s="36"/>
      <c r="J89" s="80">
        <v>1.5</v>
      </c>
      <c r="K89" s="81">
        <f>'LARC use reference sheet'!V91</f>
        <v>-0.16666666666666669</v>
      </c>
      <c r="L89" s="82">
        <f>'LARC use reference sheet'!K91</f>
        <v>18.3</v>
      </c>
      <c r="M89" s="81">
        <f>'LARC use reference sheet'!W91</f>
        <v>0.22818791946308728</v>
      </c>
      <c r="N89" s="123"/>
      <c r="O89" s="71"/>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6"/>
      <c r="BR89" s="116"/>
      <c r="BS89" s="116"/>
      <c r="BT89" s="116"/>
      <c r="BU89" s="116"/>
      <c r="BV89" s="116"/>
      <c r="BW89" s="116"/>
      <c r="BX89" s="116"/>
      <c r="BY89" s="116"/>
      <c r="BZ89" s="116"/>
    </row>
    <row r="90" spans="1:78" s="62" customFormat="1" ht="16.8" thickTop="1" thickBot="1" x14ac:dyDescent="0.35">
      <c r="A90" s="29"/>
      <c r="B90" s="36"/>
      <c r="C90" s="36" t="s">
        <v>368</v>
      </c>
      <c r="D90" s="36"/>
      <c r="E90" s="71"/>
      <c r="F90" s="36"/>
      <c r="G90" s="36"/>
      <c r="H90" s="36"/>
      <c r="I90" s="36"/>
      <c r="J90" s="35">
        <v>2.2000000000000002</v>
      </c>
      <c r="K90" s="81">
        <f>'LARC use reference sheet'!V92</f>
        <v>-0.21428571428571416</v>
      </c>
      <c r="L90" s="82">
        <f>'LARC use reference sheet'!K92</f>
        <v>0</v>
      </c>
      <c r="M90" s="81">
        <f>'LARC use reference sheet'!W92</f>
        <v>-1</v>
      </c>
      <c r="N90" s="123"/>
      <c r="O90" s="71"/>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c r="BY90" s="116"/>
      <c r="BZ90" s="116"/>
    </row>
    <row r="91" spans="1:78" s="62" customFormat="1" ht="16.8" thickTop="1" thickBot="1" x14ac:dyDescent="0.35">
      <c r="A91" s="29"/>
      <c r="B91" s="36"/>
      <c r="C91" s="36" t="s">
        <v>371</v>
      </c>
      <c r="D91" s="36"/>
      <c r="E91" s="71"/>
      <c r="F91" s="36"/>
      <c r="G91" s="36"/>
      <c r="H91" s="36"/>
      <c r="I91" s="36"/>
      <c r="J91" s="35">
        <v>7.9</v>
      </c>
      <c r="K91" s="81" t="str">
        <f>'LARC use reference sheet'!V93</f>
        <v>N/A</v>
      </c>
      <c r="L91" s="82">
        <f>'LARC use reference sheet'!K93</f>
        <v>7.3</v>
      </c>
      <c r="M91" s="81" t="str">
        <f>'LARC use reference sheet'!W93</f>
        <v>N/A</v>
      </c>
      <c r="N91" s="123"/>
      <c r="O91" s="71"/>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c r="BF91" s="116"/>
      <c r="BG91" s="116"/>
      <c r="BH91" s="116"/>
      <c r="BI91" s="116"/>
      <c r="BJ91" s="116"/>
      <c r="BK91" s="116"/>
      <c r="BL91" s="116"/>
      <c r="BM91" s="116"/>
      <c r="BN91" s="116"/>
      <c r="BO91" s="116"/>
      <c r="BP91" s="116"/>
      <c r="BQ91" s="116"/>
      <c r="BR91" s="116"/>
      <c r="BS91" s="116"/>
      <c r="BT91" s="116"/>
      <c r="BU91" s="116"/>
      <c r="BV91" s="116"/>
      <c r="BW91" s="116"/>
      <c r="BX91" s="116"/>
      <c r="BY91" s="116"/>
      <c r="BZ91" s="116"/>
    </row>
    <row r="92" spans="1:78" s="62" customFormat="1" ht="16.8" thickTop="1" thickBot="1" x14ac:dyDescent="0.35">
      <c r="A92" s="29"/>
      <c r="B92" s="36"/>
      <c r="C92" s="36" t="s">
        <v>372</v>
      </c>
      <c r="D92" s="36"/>
      <c r="E92" s="71"/>
      <c r="F92" s="36"/>
      <c r="G92" s="36"/>
      <c r="H92" s="36"/>
      <c r="I92" s="36"/>
      <c r="J92" s="35">
        <v>5.4</v>
      </c>
      <c r="K92" s="81">
        <f>'LARC use reference sheet'!V94</f>
        <v>-3.5714285714285587E-2</v>
      </c>
      <c r="L92" s="82">
        <f>'LARC use reference sheet'!K94</f>
        <v>27.6</v>
      </c>
      <c r="M92" s="81">
        <f>'LARC use reference sheet'!W94</f>
        <v>0.15481171548117167</v>
      </c>
      <c r="N92" s="123"/>
      <c r="O92" s="71"/>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6"/>
      <c r="BJ92" s="116"/>
      <c r="BK92" s="116"/>
      <c r="BL92" s="116"/>
      <c r="BM92" s="116"/>
      <c r="BN92" s="116"/>
      <c r="BO92" s="116"/>
      <c r="BP92" s="116"/>
      <c r="BQ92" s="116"/>
      <c r="BR92" s="116"/>
      <c r="BS92" s="116"/>
      <c r="BT92" s="116"/>
      <c r="BU92" s="116"/>
      <c r="BV92" s="116"/>
      <c r="BW92" s="116"/>
      <c r="BX92" s="116"/>
      <c r="BY92" s="116"/>
      <c r="BZ92" s="116"/>
    </row>
    <row r="93" spans="1:78" s="62" customFormat="1" ht="16.8" thickTop="1" thickBot="1" x14ac:dyDescent="0.35">
      <c r="A93" s="29"/>
      <c r="B93" s="36"/>
      <c r="C93" s="36" t="s">
        <v>373</v>
      </c>
      <c r="D93" s="36"/>
      <c r="E93" s="71"/>
      <c r="F93" s="36"/>
      <c r="G93" s="36"/>
      <c r="H93" s="36"/>
      <c r="I93" s="36"/>
      <c r="J93" s="35">
        <v>2.4</v>
      </c>
      <c r="K93" s="81" t="str">
        <f>'LARC use reference sheet'!V95</f>
        <v>N/A</v>
      </c>
      <c r="L93" s="82">
        <f>'LARC use reference sheet'!K95</f>
        <v>9.8000000000000007</v>
      </c>
      <c r="M93" s="81" t="str">
        <f>'LARC use reference sheet'!W95</f>
        <v>N/A</v>
      </c>
      <c r="N93" s="123"/>
      <c r="O93" s="71"/>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c r="BF93" s="116"/>
      <c r="BG93" s="116"/>
      <c r="BH93" s="116"/>
      <c r="BI93" s="116"/>
      <c r="BJ93" s="116"/>
      <c r="BK93" s="116"/>
      <c r="BL93" s="116"/>
      <c r="BM93" s="116"/>
      <c r="BN93" s="116"/>
      <c r="BO93" s="116"/>
      <c r="BP93" s="116"/>
      <c r="BQ93" s="116"/>
      <c r="BR93" s="116"/>
      <c r="BS93" s="116"/>
      <c r="BT93" s="116"/>
      <c r="BU93" s="116"/>
      <c r="BV93" s="116"/>
      <c r="BW93" s="116"/>
      <c r="BX93" s="116"/>
      <c r="BY93" s="116"/>
      <c r="BZ93" s="116"/>
    </row>
    <row r="94" spans="1:78" s="62" customFormat="1" ht="16.8" thickTop="1" thickBot="1" x14ac:dyDescent="0.35">
      <c r="A94" s="29"/>
      <c r="B94" s="36"/>
      <c r="C94" s="36" t="s">
        <v>374</v>
      </c>
      <c r="D94" s="36"/>
      <c r="E94" s="71"/>
      <c r="F94" s="36"/>
      <c r="G94" s="36"/>
      <c r="H94" s="36"/>
      <c r="I94" s="36"/>
      <c r="J94" s="35">
        <v>3.2</v>
      </c>
      <c r="K94" s="81" t="str">
        <f>'LARC use reference sheet'!V96</f>
        <v>N/A</v>
      </c>
      <c r="L94" s="82">
        <f>'LARC use reference sheet'!K96</f>
        <v>9.6</v>
      </c>
      <c r="M94" s="81" t="str">
        <f>'LARC use reference sheet'!W96</f>
        <v>N/A</v>
      </c>
      <c r="N94" s="123"/>
      <c r="O94" s="71"/>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116"/>
      <c r="BL94" s="116"/>
      <c r="BM94" s="116"/>
      <c r="BN94" s="116"/>
      <c r="BO94" s="116"/>
      <c r="BP94" s="116"/>
      <c r="BQ94" s="116"/>
      <c r="BR94" s="116"/>
      <c r="BS94" s="116"/>
      <c r="BT94" s="116"/>
      <c r="BU94" s="116"/>
      <c r="BV94" s="116"/>
      <c r="BW94" s="116"/>
      <c r="BX94" s="116"/>
      <c r="BY94" s="116"/>
      <c r="BZ94" s="116"/>
    </row>
    <row r="95" spans="1:78" s="62" customFormat="1" ht="16.8" thickTop="1" thickBot="1" x14ac:dyDescent="0.35">
      <c r="A95" s="29"/>
      <c r="B95" s="36"/>
      <c r="C95" s="36" t="s">
        <v>375</v>
      </c>
      <c r="D95" s="36"/>
      <c r="E95" s="71"/>
      <c r="F95" s="36"/>
      <c r="G95" s="36"/>
      <c r="H95" s="36"/>
      <c r="I95" s="36"/>
      <c r="J95" s="35">
        <v>1.9</v>
      </c>
      <c r="K95" s="81">
        <f>'LARC use reference sheet'!V97</f>
        <v>0.58333333333333337</v>
      </c>
      <c r="L95" s="82">
        <f>'LARC use reference sheet'!K97</f>
        <v>13.1</v>
      </c>
      <c r="M95" s="81">
        <f>'LARC use reference sheet'!W97</f>
        <v>-8.3916083916083989E-2</v>
      </c>
      <c r="N95" s="123"/>
      <c r="O95" s="71"/>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6"/>
      <c r="BR95" s="116"/>
      <c r="BS95" s="116"/>
      <c r="BT95" s="116"/>
      <c r="BU95" s="116"/>
      <c r="BV95" s="116"/>
      <c r="BW95" s="116"/>
      <c r="BX95" s="116"/>
      <c r="BY95" s="116"/>
      <c r="BZ95" s="116"/>
    </row>
    <row r="96" spans="1:78" s="62" customFormat="1" ht="16.8" thickTop="1" thickBot="1" x14ac:dyDescent="0.35">
      <c r="A96" s="29"/>
      <c r="B96" s="36"/>
      <c r="C96" s="36"/>
      <c r="D96" s="36"/>
      <c r="E96" s="71"/>
      <c r="F96" s="36"/>
      <c r="G96" s="36"/>
      <c r="H96" s="36"/>
      <c r="I96" s="36"/>
      <c r="J96" s="36"/>
      <c r="K96" s="36"/>
      <c r="L96" s="36"/>
      <c r="M96" s="36"/>
      <c r="N96" s="123"/>
      <c r="O96" s="71"/>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116"/>
      <c r="BU96" s="116"/>
      <c r="BV96" s="116"/>
      <c r="BW96" s="116"/>
      <c r="BX96" s="116"/>
      <c r="BY96" s="116"/>
      <c r="BZ96" s="116"/>
    </row>
    <row r="97" spans="1:78" s="62" customFormat="1" ht="79.2" thickTop="1" thickBot="1" x14ac:dyDescent="0.35">
      <c r="A97" s="83"/>
      <c r="B97" s="86"/>
      <c r="C97" s="71" t="s">
        <v>376</v>
      </c>
      <c r="D97" s="86"/>
      <c r="E97" s="71"/>
      <c r="F97" s="86"/>
      <c r="G97" s="86"/>
      <c r="H97" s="86"/>
      <c r="I97" s="86"/>
      <c r="J97" s="86"/>
      <c r="K97" s="86"/>
      <c r="L97" s="86"/>
      <c r="M97" s="86"/>
      <c r="N97" s="123"/>
      <c r="O97" s="71"/>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6"/>
      <c r="BW97" s="116"/>
      <c r="BX97" s="116"/>
      <c r="BY97" s="116"/>
      <c r="BZ97" s="116"/>
    </row>
    <row r="98" spans="1:78" s="62" customFormat="1" ht="32.4" thickTop="1" thickBot="1" x14ac:dyDescent="0.35">
      <c r="A98" s="29"/>
      <c r="B98" s="36"/>
      <c r="C98" s="71" t="s">
        <v>370</v>
      </c>
      <c r="D98" s="36"/>
      <c r="E98" s="71"/>
      <c r="F98" s="36"/>
      <c r="G98" s="36"/>
      <c r="H98" s="36"/>
      <c r="I98" s="36"/>
      <c r="J98" s="36"/>
      <c r="K98" s="36"/>
      <c r="L98" s="36"/>
      <c r="M98" s="36"/>
      <c r="N98" s="123"/>
      <c r="O98" s="71"/>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116"/>
      <c r="BP98" s="116"/>
      <c r="BQ98" s="116"/>
      <c r="BR98" s="116"/>
      <c r="BS98" s="116"/>
      <c r="BT98" s="116"/>
      <c r="BU98" s="116"/>
      <c r="BV98" s="116"/>
      <c r="BW98" s="116"/>
      <c r="BX98" s="116"/>
      <c r="BY98" s="116"/>
      <c r="BZ98" s="116"/>
    </row>
    <row r="99" spans="1:78" s="68" customFormat="1" ht="16.8" thickTop="1" thickBot="1" x14ac:dyDescent="0.35">
      <c r="A99" s="65"/>
      <c r="B99" s="65"/>
      <c r="C99" s="65"/>
      <c r="D99" s="66"/>
      <c r="E99" s="97"/>
      <c r="F99" s="66"/>
      <c r="G99" s="66"/>
      <c r="H99" s="64"/>
      <c r="I99" s="64"/>
      <c r="J99" s="67"/>
      <c r="K99" s="64"/>
      <c r="L99" s="64"/>
      <c r="M99" s="64"/>
      <c r="N99" s="64"/>
      <c r="O99" s="89"/>
      <c r="P99" s="115"/>
      <c r="Q99" s="115"/>
      <c r="R99" s="115"/>
      <c r="S99" s="115"/>
      <c r="T99" s="115"/>
      <c r="U99" s="115"/>
      <c r="V99" s="115"/>
      <c r="W99" s="115"/>
      <c r="X99" s="115"/>
      <c r="Y99" s="115"/>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4"/>
      <c r="BO99" s="114"/>
      <c r="BP99" s="114"/>
      <c r="BQ99" s="114"/>
      <c r="BR99" s="114"/>
      <c r="BS99" s="114"/>
      <c r="BT99" s="114"/>
      <c r="BU99" s="114"/>
      <c r="BV99" s="114"/>
      <c r="BW99" s="114"/>
      <c r="BX99" s="114"/>
      <c r="BY99" s="114"/>
      <c r="BZ99" s="114"/>
    </row>
    <row r="100" spans="1:78" s="29" customFormat="1" ht="51.75" customHeight="1" thickBot="1" x14ac:dyDescent="0.35">
      <c r="B100" s="41"/>
      <c r="C100" s="42" t="s">
        <v>316</v>
      </c>
      <c r="D100" s="41"/>
      <c r="E100" s="41"/>
      <c r="F100" s="41"/>
      <c r="G100" s="41"/>
      <c r="H100" s="41"/>
      <c r="I100" s="41"/>
      <c r="J100" s="41"/>
      <c r="K100" s="41"/>
      <c r="L100" s="41"/>
      <c r="M100" s="41"/>
      <c r="N100" s="110"/>
      <c r="O100" s="131"/>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4"/>
      <c r="BR100" s="114"/>
      <c r="BS100" s="114"/>
      <c r="BT100" s="114"/>
      <c r="BU100" s="114"/>
      <c r="BV100" s="114"/>
      <c r="BW100" s="114"/>
      <c r="BX100" s="114"/>
      <c r="BY100" s="114"/>
      <c r="BZ100" s="114"/>
    </row>
    <row r="101" spans="1:78" s="62" customFormat="1" ht="16.8" thickTop="1" thickBot="1" x14ac:dyDescent="0.35">
      <c r="A101" s="29"/>
      <c r="B101" s="36"/>
      <c r="C101" s="63" t="s">
        <v>272</v>
      </c>
      <c r="D101" s="36"/>
      <c r="E101" s="71"/>
      <c r="F101" s="36"/>
      <c r="G101" s="36"/>
      <c r="H101" s="36"/>
      <c r="I101" s="36"/>
      <c r="J101" s="36"/>
      <c r="K101" s="36"/>
      <c r="L101" s="36"/>
      <c r="M101" s="36"/>
      <c r="N101" s="123" t="s">
        <v>321</v>
      </c>
      <c r="O101" s="71"/>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6"/>
      <c r="BJ101" s="116"/>
      <c r="BK101" s="116"/>
      <c r="BL101" s="116"/>
      <c r="BM101" s="116"/>
      <c r="BN101" s="116"/>
      <c r="BO101" s="116"/>
      <c r="BP101" s="116"/>
      <c r="BQ101" s="116"/>
      <c r="BR101" s="116"/>
      <c r="BS101" s="116"/>
      <c r="BT101" s="116"/>
      <c r="BU101" s="116"/>
      <c r="BV101" s="116"/>
      <c r="BW101" s="116"/>
      <c r="BX101" s="116"/>
      <c r="BY101" s="116"/>
      <c r="BZ101" s="116"/>
    </row>
    <row r="102" spans="1:78" s="62" customFormat="1" ht="16.8" thickTop="1" thickBot="1" x14ac:dyDescent="0.35">
      <c r="A102" s="29"/>
      <c r="B102" s="36"/>
      <c r="C102" s="36" t="s">
        <v>273</v>
      </c>
      <c r="D102" s="36"/>
      <c r="E102" s="71"/>
      <c r="F102" s="36"/>
      <c r="G102" s="36"/>
      <c r="H102" s="36"/>
      <c r="I102" s="36"/>
      <c r="J102" s="36"/>
      <c r="K102" s="36"/>
      <c r="L102" s="36"/>
      <c r="M102" s="36"/>
      <c r="N102" s="123" t="s">
        <v>321</v>
      </c>
      <c r="O102" s="71"/>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116"/>
      <c r="BL102" s="116"/>
      <c r="BM102" s="116"/>
      <c r="BN102" s="116"/>
      <c r="BO102" s="116"/>
      <c r="BP102" s="116"/>
      <c r="BQ102" s="116"/>
      <c r="BR102" s="116"/>
      <c r="BS102" s="116"/>
      <c r="BT102" s="116"/>
      <c r="BU102" s="116"/>
      <c r="BV102" s="116"/>
      <c r="BW102" s="116"/>
      <c r="BX102" s="116"/>
      <c r="BY102" s="116"/>
      <c r="BZ102" s="116"/>
    </row>
    <row r="103" spans="1:78" s="62" customFormat="1" ht="16.8" thickTop="1" thickBot="1" x14ac:dyDescent="0.35">
      <c r="A103" s="29"/>
      <c r="B103" s="36"/>
      <c r="C103" s="36" t="s">
        <v>274</v>
      </c>
      <c r="D103" s="36"/>
      <c r="E103" s="71"/>
      <c r="F103" s="36"/>
      <c r="G103" s="36"/>
      <c r="H103" s="36"/>
      <c r="I103" s="36"/>
      <c r="J103" s="36"/>
      <c r="K103" s="36"/>
      <c r="L103" s="36"/>
      <c r="M103" s="36"/>
      <c r="N103" s="123" t="s">
        <v>321</v>
      </c>
      <c r="O103" s="71"/>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6"/>
      <c r="BR103" s="116"/>
      <c r="BS103" s="116"/>
      <c r="BT103" s="116"/>
      <c r="BU103" s="116"/>
      <c r="BV103" s="116"/>
      <c r="BW103" s="116"/>
      <c r="BX103" s="116"/>
      <c r="BY103" s="116"/>
      <c r="BZ103" s="116"/>
    </row>
    <row r="104" spans="1:78" s="62" customFormat="1" ht="16.8" thickTop="1" thickBot="1" x14ac:dyDescent="0.35">
      <c r="A104" s="29"/>
      <c r="B104" s="36"/>
      <c r="C104" s="36" t="s">
        <v>275</v>
      </c>
      <c r="D104" s="36"/>
      <c r="E104" s="71"/>
      <c r="F104" s="36"/>
      <c r="G104" s="36"/>
      <c r="H104" s="36"/>
      <c r="I104" s="36"/>
      <c r="J104" s="36"/>
      <c r="K104" s="36"/>
      <c r="L104" s="36"/>
      <c r="M104" s="36"/>
      <c r="N104" s="123" t="s">
        <v>321</v>
      </c>
      <c r="O104" s="71"/>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6"/>
      <c r="BR104" s="116"/>
      <c r="BS104" s="116"/>
      <c r="BT104" s="116"/>
      <c r="BU104" s="116"/>
      <c r="BV104" s="116"/>
      <c r="BW104" s="116"/>
      <c r="BX104" s="116"/>
      <c r="BY104" s="116"/>
      <c r="BZ104" s="116"/>
    </row>
    <row r="105" spans="1:78" s="62" customFormat="1" ht="16.8" thickTop="1" thickBot="1" x14ac:dyDescent="0.35">
      <c r="A105" s="29"/>
      <c r="B105" s="36"/>
      <c r="C105" s="36" t="s">
        <v>276</v>
      </c>
      <c r="D105" s="36"/>
      <c r="E105" s="71"/>
      <c r="F105" s="36"/>
      <c r="G105" s="36"/>
      <c r="H105" s="36"/>
      <c r="I105" s="36"/>
      <c r="J105" s="36"/>
      <c r="K105" s="36"/>
      <c r="L105" s="36"/>
      <c r="M105" s="36"/>
      <c r="N105" s="123" t="s">
        <v>321</v>
      </c>
      <c r="O105" s="71"/>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c r="BI105" s="116"/>
      <c r="BJ105" s="116"/>
      <c r="BK105" s="116"/>
      <c r="BL105" s="116"/>
      <c r="BM105" s="116"/>
      <c r="BN105" s="116"/>
      <c r="BO105" s="116"/>
      <c r="BP105" s="116"/>
      <c r="BQ105" s="116"/>
      <c r="BR105" s="116"/>
      <c r="BS105" s="116"/>
      <c r="BT105" s="116"/>
      <c r="BU105" s="116"/>
      <c r="BV105" s="116"/>
      <c r="BW105" s="116"/>
      <c r="BX105" s="116"/>
      <c r="BY105" s="116"/>
      <c r="BZ105" s="116"/>
    </row>
    <row r="106" spans="1:78" s="62" customFormat="1" ht="16.8" thickTop="1" thickBot="1" x14ac:dyDescent="0.35">
      <c r="A106" s="29"/>
      <c r="B106" s="36"/>
      <c r="C106" s="36" t="s">
        <v>277</v>
      </c>
      <c r="D106" s="36"/>
      <c r="E106" s="71"/>
      <c r="F106" s="36"/>
      <c r="G106" s="36"/>
      <c r="H106" s="36"/>
      <c r="I106" s="36"/>
      <c r="J106" s="36"/>
      <c r="K106" s="36"/>
      <c r="L106" s="36"/>
      <c r="M106" s="36"/>
      <c r="N106" s="123" t="s">
        <v>321</v>
      </c>
      <c r="O106" s="71"/>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c r="BI106" s="116"/>
      <c r="BJ106" s="116"/>
      <c r="BK106" s="116"/>
      <c r="BL106" s="116"/>
      <c r="BM106" s="116"/>
      <c r="BN106" s="116"/>
      <c r="BO106" s="116"/>
      <c r="BP106" s="116"/>
      <c r="BQ106" s="116"/>
      <c r="BR106" s="116"/>
      <c r="BS106" s="116"/>
      <c r="BT106" s="116"/>
      <c r="BU106" s="116"/>
      <c r="BV106" s="116"/>
      <c r="BW106" s="116"/>
      <c r="BX106" s="116"/>
      <c r="BY106" s="116"/>
      <c r="BZ106" s="116"/>
    </row>
    <row r="107" spans="1:78" s="62" customFormat="1" ht="16.8" thickTop="1" thickBot="1" x14ac:dyDescent="0.35">
      <c r="A107" s="29"/>
      <c r="B107" s="36"/>
      <c r="C107" s="36" t="s">
        <v>278</v>
      </c>
      <c r="D107" s="36"/>
      <c r="E107" s="71"/>
      <c r="F107" s="36"/>
      <c r="G107" s="36"/>
      <c r="H107" s="36"/>
      <c r="I107" s="36"/>
      <c r="J107" s="36"/>
      <c r="K107" s="36"/>
      <c r="L107" s="36"/>
      <c r="M107" s="36"/>
      <c r="N107" s="123" t="s">
        <v>321</v>
      </c>
      <c r="O107" s="71"/>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c r="BX107" s="116"/>
      <c r="BY107" s="116"/>
      <c r="BZ107" s="116"/>
    </row>
    <row r="108" spans="1:78" s="62" customFormat="1" ht="16.8" thickTop="1" thickBot="1" x14ac:dyDescent="0.35">
      <c r="A108" s="29"/>
      <c r="B108" s="36"/>
      <c r="C108" s="36" t="s">
        <v>279</v>
      </c>
      <c r="D108" s="36"/>
      <c r="E108" s="71"/>
      <c r="F108" s="36"/>
      <c r="G108" s="36"/>
      <c r="H108" s="36"/>
      <c r="I108" s="36"/>
      <c r="J108" s="36"/>
      <c r="K108" s="36"/>
      <c r="L108" s="36"/>
      <c r="M108" s="36"/>
      <c r="N108" s="123" t="s">
        <v>321</v>
      </c>
      <c r="O108" s="71"/>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c r="BI108" s="116"/>
      <c r="BJ108" s="116"/>
      <c r="BK108" s="116"/>
      <c r="BL108" s="116"/>
      <c r="BM108" s="116"/>
      <c r="BN108" s="116"/>
      <c r="BO108" s="116"/>
      <c r="BP108" s="116"/>
      <c r="BQ108" s="116"/>
      <c r="BR108" s="116"/>
      <c r="BS108" s="116"/>
      <c r="BT108" s="116"/>
      <c r="BU108" s="116"/>
      <c r="BV108" s="116"/>
      <c r="BW108" s="116"/>
      <c r="BX108" s="116"/>
      <c r="BY108" s="116"/>
      <c r="BZ108" s="116"/>
    </row>
    <row r="109" spans="1:78" s="62" customFormat="1" ht="16.8" thickTop="1" thickBot="1" x14ac:dyDescent="0.35">
      <c r="A109" s="29"/>
      <c r="B109" s="36"/>
      <c r="C109" s="36" t="s">
        <v>280</v>
      </c>
      <c r="D109" s="36"/>
      <c r="E109" s="71"/>
      <c r="F109" s="36"/>
      <c r="G109" s="36"/>
      <c r="H109" s="36"/>
      <c r="I109" s="36"/>
      <c r="J109" s="36"/>
      <c r="K109" s="36"/>
      <c r="L109" s="36"/>
      <c r="M109" s="36"/>
      <c r="N109" s="123" t="s">
        <v>321</v>
      </c>
      <c r="O109" s="71"/>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6"/>
      <c r="BJ109" s="116"/>
      <c r="BK109" s="116"/>
      <c r="BL109" s="116"/>
      <c r="BM109" s="116"/>
      <c r="BN109" s="116"/>
      <c r="BO109" s="116"/>
      <c r="BP109" s="116"/>
      <c r="BQ109" s="116"/>
      <c r="BR109" s="116"/>
      <c r="BS109" s="116"/>
      <c r="BT109" s="116"/>
      <c r="BU109" s="116"/>
      <c r="BV109" s="116"/>
      <c r="BW109" s="116"/>
      <c r="BX109" s="116"/>
      <c r="BY109" s="116"/>
      <c r="BZ109" s="116"/>
    </row>
    <row r="110" spans="1:78" s="62" customFormat="1" ht="16.8" thickTop="1" thickBot="1" x14ac:dyDescent="0.35">
      <c r="A110" s="29"/>
      <c r="B110" s="36"/>
      <c r="C110" s="36" t="s">
        <v>281</v>
      </c>
      <c r="D110" s="36"/>
      <c r="E110" s="71"/>
      <c r="F110" s="36"/>
      <c r="G110" s="36"/>
      <c r="H110" s="36"/>
      <c r="I110" s="36"/>
      <c r="J110" s="36"/>
      <c r="K110" s="36"/>
      <c r="L110" s="36"/>
      <c r="M110" s="36"/>
      <c r="N110" s="123" t="s">
        <v>321</v>
      </c>
      <c r="O110" s="71"/>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6"/>
      <c r="BJ110" s="116"/>
      <c r="BK110" s="116"/>
      <c r="BL110" s="116"/>
      <c r="BM110" s="116"/>
      <c r="BN110" s="116"/>
      <c r="BO110" s="116"/>
      <c r="BP110" s="116"/>
      <c r="BQ110" s="116"/>
      <c r="BR110" s="116"/>
      <c r="BS110" s="116"/>
      <c r="BT110" s="116"/>
      <c r="BU110" s="116"/>
      <c r="BV110" s="116"/>
      <c r="BW110" s="116"/>
      <c r="BX110" s="116"/>
      <c r="BY110" s="116"/>
      <c r="BZ110" s="116"/>
    </row>
    <row r="111" spans="1:78" s="62" customFormat="1" ht="16.8" thickTop="1" thickBot="1" x14ac:dyDescent="0.35">
      <c r="A111" s="29"/>
      <c r="B111" s="36"/>
      <c r="C111" s="36" t="s">
        <v>282</v>
      </c>
      <c r="D111" s="36"/>
      <c r="E111" s="71"/>
      <c r="F111" s="36"/>
      <c r="G111" s="36"/>
      <c r="H111" s="36"/>
      <c r="I111" s="36"/>
      <c r="J111" s="36"/>
      <c r="K111" s="36"/>
      <c r="L111" s="36"/>
      <c r="M111" s="36"/>
      <c r="N111" s="123"/>
      <c r="O111" s="71"/>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6"/>
      <c r="BQ111" s="116"/>
      <c r="BR111" s="116"/>
      <c r="BS111" s="116"/>
      <c r="BT111" s="116"/>
      <c r="BU111" s="116"/>
      <c r="BV111" s="116"/>
      <c r="BW111" s="116"/>
      <c r="BX111" s="116"/>
      <c r="BY111" s="116"/>
      <c r="BZ111" s="116"/>
    </row>
    <row r="112" spans="1:78" s="62" customFormat="1" ht="16.8" thickTop="1" thickBot="1" x14ac:dyDescent="0.35">
      <c r="A112" s="29"/>
      <c r="B112" s="36"/>
      <c r="C112" s="36" t="s">
        <v>283</v>
      </c>
      <c r="D112" s="36"/>
      <c r="E112" s="71"/>
      <c r="F112" s="36"/>
      <c r="G112" s="36"/>
      <c r="H112" s="36"/>
      <c r="I112" s="36"/>
      <c r="J112" s="36"/>
      <c r="K112" s="36"/>
      <c r="L112" s="36"/>
      <c r="M112" s="36"/>
      <c r="N112" s="123"/>
      <c r="O112" s="71"/>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c r="BX112" s="116"/>
      <c r="BY112" s="116"/>
      <c r="BZ112" s="116"/>
    </row>
    <row r="113" spans="1:78" s="62" customFormat="1" ht="16.8" thickTop="1" thickBot="1" x14ac:dyDescent="0.35">
      <c r="A113" s="29"/>
      <c r="B113" s="36"/>
      <c r="C113" s="36" t="s">
        <v>284</v>
      </c>
      <c r="D113" s="36"/>
      <c r="E113" s="71"/>
      <c r="F113" s="36"/>
      <c r="G113" s="36"/>
      <c r="H113" s="36"/>
      <c r="I113" s="36"/>
      <c r="J113" s="36"/>
      <c r="K113" s="36"/>
      <c r="L113" s="36"/>
      <c r="M113" s="36"/>
      <c r="N113" s="123"/>
      <c r="O113" s="71"/>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116"/>
      <c r="BH113" s="116"/>
      <c r="BI113" s="116"/>
      <c r="BJ113" s="116"/>
      <c r="BK113" s="116"/>
      <c r="BL113" s="116"/>
      <c r="BM113" s="116"/>
      <c r="BN113" s="116"/>
      <c r="BO113" s="116"/>
      <c r="BP113" s="116"/>
      <c r="BQ113" s="116"/>
      <c r="BR113" s="116"/>
      <c r="BS113" s="116"/>
      <c r="BT113" s="116"/>
      <c r="BU113" s="116"/>
      <c r="BV113" s="116"/>
      <c r="BW113" s="116"/>
      <c r="BX113" s="116"/>
      <c r="BY113" s="116"/>
      <c r="BZ113" s="116"/>
    </row>
    <row r="114" spans="1:78" s="29" customFormat="1" ht="16.2" thickTop="1" x14ac:dyDescent="0.3">
      <c r="B114" s="36"/>
      <c r="C114" s="36" t="s">
        <v>320</v>
      </c>
      <c r="D114" s="4"/>
      <c r="E114" s="61"/>
      <c r="F114" s="4"/>
      <c r="G114" s="4"/>
      <c r="H114" s="35"/>
      <c r="I114" s="35"/>
      <c r="J114" s="60"/>
      <c r="K114" s="35"/>
      <c r="L114" s="35"/>
      <c r="M114" s="35"/>
      <c r="N114" s="124" t="s">
        <v>317</v>
      </c>
      <c r="O114" s="89"/>
      <c r="P114" s="115"/>
      <c r="Q114" s="115"/>
      <c r="R114" s="115"/>
      <c r="S114" s="115"/>
      <c r="T114" s="115"/>
      <c r="U114" s="115"/>
      <c r="V114" s="115"/>
      <c r="W114" s="115"/>
      <c r="X114" s="115"/>
      <c r="Y114" s="115"/>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4"/>
      <c r="BM114" s="114"/>
      <c r="BN114" s="114"/>
      <c r="BO114" s="114"/>
      <c r="BP114" s="114"/>
      <c r="BQ114" s="114"/>
      <c r="BR114" s="114"/>
      <c r="BS114" s="114"/>
      <c r="BT114" s="114"/>
      <c r="BU114" s="114"/>
      <c r="BV114" s="114"/>
      <c r="BW114" s="114"/>
      <c r="BX114" s="114"/>
      <c r="BY114" s="114"/>
      <c r="BZ114" s="114"/>
    </row>
  </sheetData>
  <autoFilter ref="B2:H114" xr:uid="{00000000-0009-0000-0000-000000000000}"/>
  <mergeCells count="1">
    <mergeCell ref="B1:O1"/>
  </mergeCells>
  <pageMargins left="0.55000000000000004" right="0.31" top="0.41" bottom="0.5" header="0.3" footer="0.3"/>
  <pageSetup paperSize="5"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8"/>
  <sheetViews>
    <sheetView zoomScale="70" zoomScaleNormal="70" workbookViewId="0">
      <pane xSplit="3" ySplit="1" topLeftCell="D2" activePane="bottomRight" state="frozen"/>
      <selection pane="topRight" activeCell="D1" sqref="D1"/>
      <selection pane="bottomLeft" activeCell="A2" sqref="A2"/>
      <selection pane="bottomRight" activeCell="D2" sqref="D2"/>
    </sheetView>
  </sheetViews>
  <sheetFormatPr defaultColWidth="9.21875" defaultRowHeight="14.4" x14ac:dyDescent="0.3"/>
  <cols>
    <col min="1" max="1" width="4.5546875" style="30" customWidth="1"/>
    <col min="2" max="2" width="21.21875" style="30" customWidth="1"/>
    <col min="3" max="3" width="27.77734375" style="30" customWidth="1"/>
    <col min="4" max="5" width="14.21875" style="30" customWidth="1"/>
    <col min="6" max="6" width="14.44140625" style="30" customWidth="1"/>
    <col min="7" max="7" width="18" style="30" customWidth="1"/>
    <col min="8" max="8" width="18" style="48" customWidth="1"/>
    <col min="9" max="10" width="13.21875" style="30" customWidth="1"/>
    <col min="11" max="11" width="15.44140625" style="30" customWidth="1"/>
    <col min="12" max="12" width="17.21875" style="30" customWidth="1"/>
    <col min="13" max="13" width="15.77734375" style="48" customWidth="1"/>
    <col min="14" max="14" width="18" style="30" customWidth="1"/>
    <col min="15" max="16" width="12.77734375" style="30" customWidth="1"/>
    <col min="17" max="17" width="16.44140625" style="30" customWidth="1"/>
    <col min="18" max="20" width="12.77734375" style="30" customWidth="1"/>
    <col min="21" max="21" width="17" style="30" customWidth="1"/>
    <col min="22" max="22" width="12.77734375" style="30" customWidth="1"/>
    <col min="23" max="23" width="10.44140625" style="30" customWidth="1"/>
    <col min="24" max="16384" width="9.21875" style="30"/>
  </cols>
  <sheetData>
    <row r="1" spans="1:23" s="32" customFormat="1" ht="46.5" customHeight="1" thickBot="1" x14ac:dyDescent="0.35">
      <c r="A1" s="31"/>
      <c r="B1" s="41" t="s">
        <v>66</v>
      </c>
      <c r="C1" s="41" t="s">
        <v>65</v>
      </c>
      <c r="D1" s="44" t="s">
        <v>190</v>
      </c>
      <c r="E1" s="44" t="s">
        <v>191</v>
      </c>
      <c r="F1" s="44" t="s">
        <v>192</v>
      </c>
      <c r="G1" s="44" t="s">
        <v>193</v>
      </c>
      <c r="H1" s="44" t="s">
        <v>194</v>
      </c>
      <c r="I1" s="45" t="s">
        <v>195</v>
      </c>
      <c r="J1" s="45" t="s">
        <v>196</v>
      </c>
      <c r="K1" s="45" t="s">
        <v>197</v>
      </c>
      <c r="L1" s="45" t="s">
        <v>198</v>
      </c>
      <c r="M1" s="45" t="s">
        <v>199</v>
      </c>
      <c r="N1" s="42" t="s">
        <v>178</v>
      </c>
      <c r="O1" s="137" t="s">
        <v>304</v>
      </c>
      <c r="P1" s="138"/>
      <c r="Q1" s="46" t="s">
        <v>200</v>
      </c>
      <c r="R1" s="137" t="s">
        <v>201</v>
      </c>
      <c r="S1" s="138"/>
      <c r="T1" s="46" t="s">
        <v>202</v>
      </c>
      <c r="U1" s="47" t="s">
        <v>203</v>
      </c>
      <c r="V1" s="47" t="s">
        <v>204</v>
      </c>
      <c r="W1" s="88" t="s">
        <v>312</v>
      </c>
    </row>
    <row r="2" spans="1:23" ht="15" thickBot="1" x14ac:dyDescent="0.35">
      <c r="O2" s="43" t="s">
        <v>205</v>
      </c>
      <c r="P2" s="43" t="s">
        <v>206</v>
      </c>
      <c r="Q2" s="43"/>
      <c r="R2" s="43" t="s">
        <v>205</v>
      </c>
      <c r="S2" s="43" t="s">
        <v>206</v>
      </c>
    </row>
    <row r="3" spans="1:23" ht="16.2" thickBot="1" x14ac:dyDescent="0.35">
      <c r="A3" s="33"/>
      <c r="B3" s="38" t="s">
        <v>64</v>
      </c>
      <c r="C3" s="135"/>
      <c r="D3" s="136"/>
      <c r="E3" s="136"/>
      <c r="F3" s="136"/>
      <c r="G3" s="136"/>
      <c r="H3" s="136"/>
      <c r="I3" s="136"/>
      <c r="J3" s="136"/>
      <c r="K3" s="136"/>
      <c r="L3" s="136"/>
      <c r="M3" s="136"/>
      <c r="N3" s="136"/>
      <c r="O3" s="136"/>
      <c r="P3" s="136"/>
      <c r="Q3" s="136"/>
      <c r="R3" s="136"/>
      <c r="S3" s="136"/>
      <c r="T3" s="136"/>
      <c r="U3" s="136"/>
      <c r="V3" s="136"/>
      <c r="W3" s="136"/>
    </row>
    <row r="4" spans="1:23" s="29" customFormat="1" ht="15.6" x14ac:dyDescent="0.3">
      <c r="A4" s="33"/>
      <c r="B4" s="36" t="s">
        <v>141</v>
      </c>
      <c r="C4" s="36" t="s">
        <v>61</v>
      </c>
      <c r="D4" s="49">
        <v>0.01</v>
      </c>
      <c r="E4" s="35" t="s">
        <v>207</v>
      </c>
      <c r="F4" s="50">
        <v>2E-3</v>
      </c>
      <c r="G4" s="35" t="s">
        <v>208</v>
      </c>
      <c r="H4" s="51" t="s">
        <v>209</v>
      </c>
      <c r="I4" s="49">
        <v>7.0000000000000001E-3</v>
      </c>
      <c r="J4" s="35" t="s">
        <v>207</v>
      </c>
      <c r="K4" s="50">
        <v>5.0000000000000001E-3</v>
      </c>
      <c r="L4" s="35" t="s">
        <v>208</v>
      </c>
      <c r="M4" s="51" t="s">
        <v>209</v>
      </c>
      <c r="N4" s="35" t="s">
        <v>210</v>
      </c>
      <c r="O4" s="52">
        <v>0.2</v>
      </c>
      <c r="P4" s="52">
        <v>0.5</v>
      </c>
      <c r="Q4" s="52" t="s">
        <v>208</v>
      </c>
      <c r="R4" s="52">
        <v>0.2</v>
      </c>
      <c r="S4" s="52">
        <v>0.3</v>
      </c>
      <c r="T4" s="35" t="s">
        <v>207</v>
      </c>
      <c r="U4" s="92">
        <f>(SUM(O4:P4)-SUM(R4:S4))/(SUM(R4:S4))</f>
        <v>0.39999999999999991</v>
      </c>
      <c r="V4" s="92">
        <f>((O4-R4)/(R4))</f>
        <v>0</v>
      </c>
      <c r="W4" s="54">
        <f>((P4-S4)/(S4))</f>
        <v>0.66666666666666674</v>
      </c>
    </row>
    <row r="5" spans="1:23" s="29" customFormat="1" ht="15.6" x14ac:dyDescent="0.3">
      <c r="A5" s="33"/>
      <c r="B5" s="36" t="s">
        <v>141</v>
      </c>
      <c r="C5" s="36" t="s">
        <v>40</v>
      </c>
      <c r="D5" s="49">
        <v>2E-3</v>
      </c>
      <c r="E5" s="35" t="s">
        <v>211</v>
      </c>
      <c r="F5" s="53">
        <v>0</v>
      </c>
      <c r="G5" s="35" t="s">
        <v>211</v>
      </c>
      <c r="H5" s="51" t="s">
        <v>209</v>
      </c>
      <c r="I5" s="49" t="s">
        <v>212</v>
      </c>
      <c r="J5" s="35" t="s">
        <v>212</v>
      </c>
      <c r="K5" s="35" t="s">
        <v>212</v>
      </c>
      <c r="L5" s="35" t="s">
        <v>212</v>
      </c>
      <c r="M5" s="51" t="s">
        <v>212</v>
      </c>
      <c r="N5" s="35"/>
      <c r="O5" s="52">
        <v>0</v>
      </c>
      <c r="P5" s="52" t="s">
        <v>212</v>
      </c>
      <c r="Q5" s="52" t="s">
        <v>211</v>
      </c>
      <c r="R5" s="52" t="s">
        <v>212</v>
      </c>
      <c r="S5" s="52" t="s">
        <v>212</v>
      </c>
      <c r="T5" s="35" t="s">
        <v>212</v>
      </c>
      <c r="U5" s="92" t="s">
        <v>212</v>
      </c>
      <c r="V5" s="92" t="s">
        <v>212</v>
      </c>
      <c r="W5" s="54" t="s">
        <v>212</v>
      </c>
    </row>
    <row r="6" spans="1:23" s="29" customFormat="1" ht="15.6" x14ac:dyDescent="0.3">
      <c r="A6" s="33"/>
      <c r="B6" s="36" t="s">
        <v>141</v>
      </c>
      <c r="C6" s="36" t="s">
        <v>39</v>
      </c>
      <c r="D6" s="49">
        <v>1E-3</v>
      </c>
      <c r="E6" s="35" t="s">
        <v>207</v>
      </c>
      <c r="F6" s="53">
        <v>0</v>
      </c>
      <c r="G6" s="35" t="s">
        <v>213</v>
      </c>
      <c r="H6" s="51" t="s">
        <v>209</v>
      </c>
      <c r="I6" s="49">
        <v>0</v>
      </c>
      <c r="J6" s="35" t="s">
        <v>207</v>
      </c>
      <c r="K6" s="50">
        <v>8.9999999999999993E-3</v>
      </c>
      <c r="L6" s="35" t="s">
        <v>213</v>
      </c>
      <c r="M6" s="51" t="s">
        <v>209</v>
      </c>
      <c r="N6" s="35"/>
      <c r="O6" s="52">
        <v>0</v>
      </c>
      <c r="P6" s="52">
        <v>0.9</v>
      </c>
      <c r="Q6" s="52" t="s">
        <v>213</v>
      </c>
      <c r="R6" s="52">
        <v>0</v>
      </c>
      <c r="S6" s="52" t="s">
        <v>212</v>
      </c>
      <c r="T6" s="35" t="s">
        <v>207</v>
      </c>
      <c r="U6" s="92" t="s">
        <v>212</v>
      </c>
      <c r="V6" s="92" t="e">
        <f>((O6-R6)/(R6))</f>
        <v>#DIV/0!</v>
      </c>
      <c r="W6" s="54" t="s">
        <v>212</v>
      </c>
    </row>
    <row r="7" spans="1:23" s="29" customFormat="1" ht="15.6" x14ac:dyDescent="0.3">
      <c r="A7" s="33"/>
      <c r="B7" s="36" t="s">
        <v>141</v>
      </c>
      <c r="C7" s="36" t="s">
        <v>134</v>
      </c>
      <c r="D7" s="49">
        <v>4.0000000000000001E-3</v>
      </c>
      <c r="E7" s="35" t="s">
        <v>214</v>
      </c>
      <c r="F7" s="53">
        <v>0</v>
      </c>
      <c r="G7" s="35" t="s">
        <v>215</v>
      </c>
      <c r="H7" s="51" t="s">
        <v>209</v>
      </c>
      <c r="I7" s="49">
        <v>1E-3</v>
      </c>
      <c r="J7" s="35" t="s">
        <v>214</v>
      </c>
      <c r="K7" s="50">
        <v>1E-3</v>
      </c>
      <c r="L7" s="35" t="s">
        <v>215</v>
      </c>
      <c r="M7" s="51" t="s">
        <v>209</v>
      </c>
      <c r="N7" s="35"/>
      <c r="O7" s="52">
        <v>0</v>
      </c>
      <c r="P7" s="52">
        <v>0.1</v>
      </c>
      <c r="Q7" s="52" t="s">
        <v>215</v>
      </c>
      <c r="R7" s="52">
        <v>0.1</v>
      </c>
      <c r="S7" s="52">
        <v>0</v>
      </c>
      <c r="T7" s="35" t="s">
        <v>214</v>
      </c>
      <c r="U7" s="92">
        <f t="shared" ref="U7:U8" si="0">(SUM(O7:P7)-SUM(R7:S7))/(SUM(R7:S7))</f>
        <v>0</v>
      </c>
      <c r="V7" s="92">
        <f>((O7-R7)/(R7))</f>
        <v>-1</v>
      </c>
      <c r="W7" s="54" t="e">
        <f t="shared" ref="W7:W8" si="1">((P7-S7)/(S7))</f>
        <v>#DIV/0!</v>
      </c>
    </row>
    <row r="8" spans="1:23" s="29" customFormat="1" ht="15.6" x14ac:dyDescent="0.3">
      <c r="A8" s="33"/>
      <c r="B8" s="36" t="s">
        <v>141</v>
      </c>
      <c r="C8" s="36" t="s">
        <v>133</v>
      </c>
      <c r="D8" s="49">
        <v>3.0000000000000001E-3</v>
      </c>
      <c r="E8" s="35" t="s">
        <v>216</v>
      </c>
      <c r="F8" s="50">
        <v>1E-3</v>
      </c>
      <c r="G8" s="35" t="s">
        <v>217</v>
      </c>
      <c r="H8" s="51" t="s">
        <v>209</v>
      </c>
      <c r="I8" s="49">
        <v>0</v>
      </c>
      <c r="J8" s="35" t="s">
        <v>216</v>
      </c>
      <c r="K8" s="50">
        <v>5.0000000000000001E-3</v>
      </c>
      <c r="L8" s="35" t="s">
        <v>217</v>
      </c>
      <c r="M8" s="51" t="s">
        <v>209</v>
      </c>
      <c r="N8" s="35" t="s">
        <v>218</v>
      </c>
      <c r="O8" s="52">
        <v>0.1</v>
      </c>
      <c r="P8" s="52">
        <v>0.5</v>
      </c>
      <c r="Q8" s="52" t="s">
        <v>217</v>
      </c>
      <c r="R8" s="52">
        <v>0.2</v>
      </c>
      <c r="S8" s="52">
        <v>0</v>
      </c>
      <c r="T8" s="35" t="s">
        <v>216</v>
      </c>
      <c r="U8" s="92">
        <f t="shared" si="0"/>
        <v>1.9999999999999998</v>
      </c>
      <c r="V8" s="92">
        <f>((O8-R8)/(R8))</f>
        <v>-0.5</v>
      </c>
      <c r="W8" s="54" t="e">
        <f t="shared" si="1"/>
        <v>#DIV/0!</v>
      </c>
    </row>
    <row r="9" spans="1:23" s="29" customFormat="1" ht="16.2" thickBot="1" x14ac:dyDescent="0.35">
      <c r="A9" s="33"/>
      <c r="B9" s="36" t="s">
        <v>141</v>
      </c>
      <c r="C9" s="36" t="s">
        <v>49</v>
      </c>
      <c r="D9" s="49">
        <v>2.5999999999999999E-2</v>
      </c>
      <c r="E9" s="35" t="s">
        <v>219</v>
      </c>
      <c r="F9" s="50">
        <v>3.0000000000000001E-3</v>
      </c>
      <c r="G9" s="35" t="s">
        <v>219</v>
      </c>
      <c r="H9" s="51" t="s">
        <v>209</v>
      </c>
      <c r="I9" s="49">
        <v>0</v>
      </c>
      <c r="J9" s="35" t="s">
        <v>219</v>
      </c>
      <c r="K9" s="35" t="s">
        <v>212</v>
      </c>
      <c r="L9" s="35" t="s">
        <v>212</v>
      </c>
      <c r="M9" s="51" t="s">
        <v>209</v>
      </c>
      <c r="N9" s="35"/>
      <c r="O9" s="52">
        <v>0.3</v>
      </c>
      <c r="P9" s="52" t="s">
        <v>212</v>
      </c>
      <c r="Q9" s="52" t="s">
        <v>219</v>
      </c>
      <c r="R9" s="52" t="s">
        <v>212</v>
      </c>
      <c r="S9" s="52" t="s">
        <v>212</v>
      </c>
      <c r="T9" s="35" t="s">
        <v>212</v>
      </c>
      <c r="U9" s="92" t="s">
        <v>212</v>
      </c>
      <c r="V9" s="92" t="s">
        <v>212</v>
      </c>
      <c r="W9" s="35" t="s">
        <v>212</v>
      </c>
    </row>
    <row r="10" spans="1:23" ht="16.2" thickBot="1" x14ac:dyDescent="0.35">
      <c r="A10" s="33"/>
      <c r="B10" s="38" t="s">
        <v>64</v>
      </c>
      <c r="C10" s="135"/>
      <c r="D10" s="136"/>
      <c r="E10" s="136"/>
      <c r="F10" s="136"/>
      <c r="G10" s="136"/>
      <c r="H10" s="136"/>
      <c r="I10" s="136"/>
      <c r="J10" s="136"/>
      <c r="K10" s="136"/>
      <c r="L10" s="136"/>
      <c r="M10" s="136"/>
      <c r="N10" s="136"/>
      <c r="O10" s="136"/>
      <c r="P10" s="136"/>
      <c r="Q10" s="136"/>
      <c r="R10" s="136"/>
      <c r="S10" s="136"/>
      <c r="T10" s="136"/>
      <c r="U10" s="136"/>
      <c r="V10" s="136"/>
      <c r="W10" s="136"/>
    </row>
    <row r="11" spans="1:23" s="29" customFormat="1" ht="15.6" x14ac:dyDescent="0.3">
      <c r="A11" s="33"/>
      <c r="B11" s="36" t="s">
        <v>142</v>
      </c>
      <c r="C11" s="36" t="s">
        <v>41</v>
      </c>
      <c r="D11" s="35" t="s">
        <v>212</v>
      </c>
      <c r="E11" s="35" t="s">
        <v>212</v>
      </c>
      <c r="F11" s="50">
        <v>6.0000000000000001E-3</v>
      </c>
      <c r="G11" s="35" t="s">
        <v>220</v>
      </c>
      <c r="H11" s="51" t="s">
        <v>209</v>
      </c>
      <c r="I11" s="35" t="s">
        <v>212</v>
      </c>
      <c r="J11" s="35" t="s">
        <v>212</v>
      </c>
      <c r="K11" s="49">
        <v>3.7999999999999999E-2</v>
      </c>
      <c r="L11" s="35" t="s">
        <v>220</v>
      </c>
      <c r="M11" s="51" t="s">
        <v>209</v>
      </c>
      <c r="N11" s="35"/>
      <c r="O11" s="35">
        <v>0.6</v>
      </c>
      <c r="P11" s="35">
        <v>3.8</v>
      </c>
      <c r="Q11" s="35" t="s">
        <v>220</v>
      </c>
      <c r="R11" s="35">
        <v>1.7</v>
      </c>
      <c r="S11" s="35">
        <v>0.4</v>
      </c>
      <c r="T11" s="35" t="s">
        <v>221</v>
      </c>
      <c r="U11" s="92">
        <f>(SUM(O11:P11)-SUM(R11:S11))/(SUM(R11:S11))</f>
        <v>1.0952380952380949</v>
      </c>
      <c r="V11" s="92">
        <f>((O11-R11)/(R11))</f>
        <v>-0.6470588235294118</v>
      </c>
      <c r="W11" s="54">
        <f>((P11-S11)/(S11))</f>
        <v>8.5</v>
      </c>
    </row>
    <row r="12" spans="1:23" s="29" customFormat="1" ht="15.6" x14ac:dyDescent="0.3">
      <c r="A12" s="33"/>
      <c r="B12" s="36" t="s">
        <v>142</v>
      </c>
      <c r="C12" s="36" t="s">
        <v>38</v>
      </c>
      <c r="D12" s="49">
        <v>0.01</v>
      </c>
      <c r="E12" s="49" t="s">
        <v>222</v>
      </c>
      <c r="F12" s="49">
        <v>0</v>
      </c>
      <c r="G12" s="35" t="s">
        <v>223</v>
      </c>
      <c r="H12" s="51" t="s">
        <v>209</v>
      </c>
      <c r="I12" s="53">
        <v>0</v>
      </c>
      <c r="J12" s="35" t="s">
        <v>222</v>
      </c>
      <c r="K12" s="49">
        <v>1.0999999999999999E-2</v>
      </c>
      <c r="L12" s="35" t="s">
        <v>223</v>
      </c>
      <c r="M12" s="51" t="s">
        <v>209</v>
      </c>
      <c r="N12" s="35"/>
      <c r="O12" s="35">
        <v>0</v>
      </c>
      <c r="P12" s="35">
        <v>1.1000000000000001</v>
      </c>
      <c r="Q12" s="35" t="s">
        <v>223</v>
      </c>
      <c r="R12" s="35">
        <v>0.2</v>
      </c>
      <c r="S12" s="35" t="s">
        <v>212</v>
      </c>
      <c r="T12" s="35" t="s">
        <v>222</v>
      </c>
      <c r="U12" s="92" t="s">
        <v>212</v>
      </c>
      <c r="V12" s="92">
        <f>((O12-R12)/(R12))</f>
        <v>-1</v>
      </c>
      <c r="W12" s="54" t="s">
        <v>212</v>
      </c>
    </row>
    <row r="13" spans="1:23" s="29" customFormat="1" ht="15.6" x14ac:dyDescent="0.3">
      <c r="A13" s="33"/>
      <c r="B13" s="36" t="s">
        <v>142</v>
      </c>
      <c r="C13" s="36" t="s">
        <v>27</v>
      </c>
      <c r="D13" s="49"/>
      <c r="E13" s="49"/>
      <c r="F13" s="49"/>
      <c r="G13" s="35"/>
      <c r="H13" s="35"/>
      <c r="I13" s="35"/>
      <c r="J13" s="35"/>
      <c r="K13" s="49"/>
      <c r="L13" s="35"/>
      <c r="M13" s="35"/>
      <c r="N13" s="35" t="s">
        <v>224</v>
      </c>
      <c r="O13" s="35"/>
      <c r="P13" s="35"/>
      <c r="Q13" s="35"/>
      <c r="R13" s="35"/>
      <c r="S13" s="35"/>
      <c r="T13" s="35"/>
      <c r="U13" s="92"/>
      <c r="V13" s="92"/>
      <c r="W13" s="54" t="e">
        <f t="shared" ref="W13:W23" si="2">((P13-S13)/(S13))</f>
        <v>#DIV/0!</v>
      </c>
    </row>
    <row r="14" spans="1:23" s="29" customFormat="1" ht="15.6" x14ac:dyDescent="0.3">
      <c r="A14" s="33"/>
      <c r="B14" s="36" t="s">
        <v>142</v>
      </c>
      <c r="C14" s="36" t="s">
        <v>59</v>
      </c>
      <c r="D14" s="49">
        <v>1.2E-2</v>
      </c>
      <c r="E14" s="49" t="s">
        <v>225</v>
      </c>
      <c r="F14" s="49">
        <v>3.0000000000000001E-3</v>
      </c>
      <c r="G14" s="35" t="s">
        <v>225</v>
      </c>
      <c r="H14" s="51" t="s">
        <v>209</v>
      </c>
      <c r="I14" s="53">
        <v>0</v>
      </c>
      <c r="J14" s="35" t="s">
        <v>225</v>
      </c>
      <c r="K14" s="49">
        <v>0</v>
      </c>
      <c r="L14" s="35" t="s">
        <v>225</v>
      </c>
      <c r="M14" s="51" t="s">
        <v>209</v>
      </c>
      <c r="N14" s="35"/>
      <c r="O14" s="35">
        <v>0.3</v>
      </c>
      <c r="P14" s="35">
        <v>0</v>
      </c>
      <c r="Q14" s="35" t="s">
        <v>225</v>
      </c>
      <c r="R14" s="35">
        <v>0.4</v>
      </c>
      <c r="S14" s="35" t="s">
        <v>212</v>
      </c>
      <c r="T14" s="35" t="s">
        <v>226</v>
      </c>
      <c r="U14" s="92" t="s">
        <v>212</v>
      </c>
      <c r="V14" s="92">
        <f>((O14-R14)/(R14))</f>
        <v>-0.25000000000000006</v>
      </c>
      <c r="W14" s="54" t="s">
        <v>212</v>
      </c>
    </row>
    <row r="15" spans="1:23" s="29" customFormat="1" ht="15.6" x14ac:dyDescent="0.3">
      <c r="A15" s="33"/>
      <c r="B15" s="36" t="s">
        <v>142</v>
      </c>
      <c r="C15" s="36" t="s">
        <v>58</v>
      </c>
      <c r="D15" s="49">
        <v>4.0000000000000001E-3</v>
      </c>
      <c r="E15" s="49" t="s">
        <v>214</v>
      </c>
      <c r="F15" s="49">
        <v>1.4E-2</v>
      </c>
      <c r="G15" s="35" t="s">
        <v>227</v>
      </c>
      <c r="H15" s="51" t="s">
        <v>209</v>
      </c>
      <c r="I15" s="49">
        <v>2E-3</v>
      </c>
      <c r="J15" s="35" t="s">
        <v>214</v>
      </c>
      <c r="K15" s="49">
        <v>5.7000000000000002E-2</v>
      </c>
      <c r="L15" s="35" t="s">
        <v>227</v>
      </c>
      <c r="M15" s="51" t="s">
        <v>209</v>
      </c>
      <c r="N15" s="35" t="s">
        <v>228</v>
      </c>
      <c r="O15" s="35">
        <v>1.4</v>
      </c>
      <c r="P15" s="35">
        <v>5.7</v>
      </c>
      <c r="Q15" s="35" t="s">
        <v>227</v>
      </c>
      <c r="R15" s="35">
        <v>0.2</v>
      </c>
      <c r="S15" s="35">
        <v>2.2999999999999998</v>
      </c>
      <c r="T15" s="35" t="s">
        <v>208</v>
      </c>
      <c r="U15" s="92">
        <f t="shared" ref="U15:U23" si="3">(SUM(O15:P15)-SUM(R15:S15))/(SUM(R15:S15))</f>
        <v>1.8399999999999999</v>
      </c>
      <c r="V15" s="92">
        <f>((O15-R15)/(R15))</f>
        <v>5.9999999999999991</v>
      </c>
      <c r="W15" s="54">
        <f t="shared" si="2"/>
        <v>1.4782608695652177</v>
      </c>
    </row>
    <row r="16" spans="1:23" s="29" customFormat="1" ht="15.6" x14ac:dyDescent="0.3">
      <c r="A16" s="33"/>
      <c r="B16" s="36" t="s">
        <v>142</v>
      </c>
      <c r="C16" s="36" t="s">
        <v>56</v>
      </c>
      <c r="D16" s="49">
        <v>0.04</v>
      </c>
      <c r="E16" s="49" t="s">
        <v>219</v>
      </c>
      <c r="F16" s="49">
        <v>2.3E-2</v>
      </c>
      <c r="G16" s="35" t="s">
        <v>229</v>
      </c>
      <c r="H16" s="51" t="s">
        <v>209</v>
      </c>
      <c r="I16" s="49">
        <v>2.5999999999999999E-2</v>
      </c>
      <c r="J16" s="35" t="s">
        <v>219</v>
      </c>
      <c r="K16" s="49">
        <v>7.0999999999999994E-2</v>
      </c>
      <c r="L16" s="35" t="s">
        <v>229</v>
      </c>
      <c r="M16" s="51" t="s">
        <v>209</v>
      </c>
      <c r="N16" s="35" t="s">
        <v>228</v>
      </c>
      <c r="O16" s="35">
        <v>2.2999999999999998</v>
      </c>
      <c r="P16" s="35">
        <v>7.1</v>
      </c>
      <c r="Q16" s="35" t="s">
        <v>229</v>
      </c>
      <c r="R16" s="35">
        <v>1</v>
      </c>
      <c r="S16" s="35">
        <v>1.3</v>
      </c>
      <c r="T16" s="35" t="s">
        <v>219</v>
      </c>
      <c r="U16" s="92">
        <f t="shared" si="3"/>
        <v>3.0869565217391299</v>
      </c>
      <c r="V16" s="92">
        <f>((O16-R16)/(R16))</f>
        <v>1.2999999999999998</v>
      </c>
      <c r="W16" s="54">
        <f t="shared" si="2"/>
        <v>4.4615384615384617</v>
      </c>
    </row>
    <row r="17" spans="1:23" s="29" customFormat="1" ht="15.6" x14ac:dyDescent="0.3">
      <c r="A17" s="33"/>
      <c r="B17" s="36" t="s">
        <v>142</v>
      </c>
      <c r="C17" s="36" t="s">
        <v>34</v>
      </c>
      <c r="D17" s="49">
        <v>7.0000000000000001E-3</v>
      </c>
      <c r="E17" s="49" t="s">
        <v>219</v>
      </c>
      <c r="F17" s="49">
        <v>3.0000000000000001E-3</v>
      </c>
      <c r="G17" s="35" t="s">
        <v>219</v>
      </c>
      <c r="H17" s="51" t="s">
        <v>209</v>
      </c>
      <c r="I17" s="49">
        <v>1.6E-2</v>
      </c>
      <c r="J17" s="35" t="s">
        <v>219</v>
      </c>
      <c r="K17" s="49">
        <v>1.2E-2</v>
      </c>
      <c r="L17" s="35" t="s">
        <v>219</v>
      </c>
      <c r="M17" s="51" t="s">
        <v>209</v>
      </c>
      <c r="N17" s="35"/>
      <c r="O17" s="35">
        <v>0.3</v>
      </c>
      <c r="P17" s="35">
        <v>1.2</v>
      </c>
      <c r="Q17" s="35" t="s">
        <v>219</v>
      </c>
      <c r="R17" s="35">
        <v>0.4</v>
      </c>
      <c r="S17" s="35">
        <v>0.2</v>
      </c>
      <c r="T17" s="35" t="s">
        <v>230</v>
      </c>
      <c r="U17" s="92">
        <f t="shared" si="3"/>
        <v>1.4999999999999996</v>
      </c>
      <c r="V17" s="92">
        <f>((O17-R17)/(R17))</f>
        <v>-0.25000000000000006</v>
      </c>
      <c r="W17" s="54">
        <f t="shared" si="2"/>
        <v>5</v>
      </c>
    </row>
    <row r="18" spans="1:23" s="29" customFormat="1" ht="15.6" x14ac:dyDescent="0.3">
      <c r="A18" s="33"/>
      <c r="B18" s="36" t="s">
        <v>142</v>
      </c>
      <c r="C18" s="36" t="s">
        <v>50</v>
      </c>
      <c r="D18" s="49">
        <v>5.0000000000000001E-3</v>
      </c>
      <c r="E18" s="49" t="s">
        <v>231</v>
      </c>
      <c r="F18" s="49">
        <v>7.0000000000000001E-3</v>
      </c>
      <c r="G18" s="35" t="s">
        <v>213</v>
      </c>
      <c r="H18" s="51" t="s">
        <v>209</v>
      </c>
      <c r="I18" s="49">
        <v>1.2E-2</v>
      </c>
      <c r="J18" s="35" t="s">
        <v>231</v>
      </c>
      <c r="K18" s="49">
        <v>4.7E-2</v>
      </c>
      <c r="L18" s="35" t="s">
        <v>213</v>
      </c>
      <c r="M18" s="51" t="s">
        <v>209</v>
      </c>
      <c r="N18" s="35"/>
      <c r="O18" s="35">
        <v>0.7</v>
      </c>
      <c r="P18" s="35">
        <v>4.7</v>
      </c>
      <c r="Q18" s="35" t="s">
        <v>213</v>
      </c>
      <c r="R18" s="35">
        <v>0.2</v>
      </c>
      <c r="S18" s="35">
        <v>3.6</v>
      </c>
      <c r="T18" s="35" t="s">
        <v>221</v>
      </c>
      <c r="U18" s="92">
        <f>(SUM(O18:P18)-SUM(R18:S18))/(SUM(R18:S18))</f>
        <v>0.42105263157894735</v>
      </c>
      <c r="V18" s="92">
        <f>((O18-R18)/(R18))</f>
        <v>2.4999999999999996</v>
      </c>
      <c r="W18" s="54">
        <f t="shared" si="2"/>
        <v>0.30555555555555558</v>
      </c>
    </row>
    <row r="19" spans="1:23" s="29" customFormat="1" ht="15.6" x14ac:dyDescent="0.3">
      <c r="A19" s="33"/>
      <c r="B19" s="36" t="s">
        <v>142</v>
      </c>
      <c r="C19" s="36" t="s">
        <v>30</v>
      </c>
      <c r="D19" s="49"/>
      <c r="E19" s="49"/>
      <c r="F19" s="49"/>
      <c r="G19" s="35"/>
      <c r="H19" s="35"/>
      <c r="I19" s="49"/>
      <c r="J19" s="35"/>
      <c r="K19" s="49"/>
      <c r="L19" s="35"/>
      <c r="M19" s="35"/>
      <c r="N19" s="35" t="s">
        <v>224</v>
      </c>
      <c r="O19" s="35"/>
      <c r="P19" s="35"/>
      <c r="Q19" s="35"/>
      <c r="R19" s="35"/>
      <c r="S19" s="35"/>
      <c r="T19" s="35"/>
      <c r="U19" s="92"/>
      <c r="V19" s="92"/>
      <c r="W19" s="54" t="e">
        <f t="shared" si="2"/>
        <v>#DIV/0!</v>
      </c>
    </row>
    <row r="20" spans="1:23" s="29" customFormat="1" ht="15.6" x14ac:dyDescent="0.3">
      <c r="A20" s="33"/>
      <c r="B20" s="36" t="s">
        <v>142</v>
      </c>
      <c r="C20" s="36" t="s">
        <v>67</v>
      </c>
      <c r="D20" s="49"/>
      <c r="E20" s="49"/>
      <c r="F20" s="49"/>
      <c r="G20" s="35"/>
      <c r="H20" s="35"/>
      <c r="I20" s="49"/>
      <c r="J20" s="35"/>
      <c r="K20" s="49"/>
      <c r="L20" s="35"/>
      <c r="M20" s="35"/>
      <c r="N20" s="35" t="s">
        <v>224</v>
      </c>
      <c r="O20" s="35"/>
      <c r="P20" s="35"/>
      <c r="Q20" s="35"/>
      <c r="R20" s="35"/>
      <c r="S20" s="35"/>
      <c r="T20" s="35"/>
      <c r="U20" s="92"/>
      <c r="V20" s="92"/>
      <c r="W20" s="54" t="e">
        <f t="shared" si="2"/>
        <v>#DIV/0!</v>
      </c>
    </row>
    <row r="21" spans="1:23" s="29" customFormat="1" ht="15.6" x14ac:dyDescent="0.3">
      <c r="A21" s="33"/>
      <c r="B21" s="36" t="s">
        <v>142</v>
      </c>
      <c r="C21" s="36" t="s">
        <v>29</v>
      </c>
      <c r="D21" s="49" t="s">
        <v>212</v>
      </c>
      <c r="E21" s="49" t="s">
        <v>212</v>
      </c>
      <c r="F21" s="49">
        <v>6.0000000000000001E-3</v>
      </c>
      <c r="G21" s="35" t="s">
        <v>232</v>
      </c>
      <c r="H21" s="51" t="s">
        <v>209</v>
      </c>
      <c r="I21" s="49" t="s">
        <v>212</v>
      </c>
      <c r="J21" s="35" t="s">
        <v>212</v>
      </c>
      <c r="K21" s="49" t="s">
        <v>212</v>
      </c>
      <c r="L21" s="35" t="s">
        <v>212</v>
      </c>
      <c r="M21" s="51" t="s">
        <v>212</v>
      </c>
      <c r="N21" s="35"/>
      <c r="O21" s="35">
        <v>0.6</v>
      </c>
      <c r="P21" s="35" t="s">
        <v>212</v>
      </c>
      <c r="Q21" s="35" t="s">
        <v>232</v>
      </c>
      <c r="R21" s="35" t="s">
        <v>212</v>
      </c>
      <c r="S21" s="35" t="s">
        <v>212</v>
      </c>
      <c r="T21" s="35" t="s">
        <v>212</v>
      </c>
      <c r="U21" s="92" t="s">
        <v>212</v>
      </c>
      <c r="V21" s="92" t="s">
        <v>212</v>
      </c>
      <c r="W21" s="54" t="s">
        <v>212</v>
      </c>
    </row>
    <row r="22" spans="1:23" s="29" customFormat="1" ht="15.6" x14ac:dyDescent="0.3">
      <c r="A22" s="33"/>
      <c r="B22" s="36" t="s">
        <v>142</v>
      </c>
      <c r="C22" s="36" t="s">
        <v>45</v>
      </c>
      <c r="D22" s="49">
        <v>1.2E-2</v>
      </c>
      <c r="E22" s="49" t="s">
        <v>233</v>
      </c>
      <c r="F22" s="49">
        <v>7.0000000000000001E-3</v>
      </c>
      <c r="G22" s="35" t="s">
        <v>234</v>
      </c>
      <c r="H22" s="51" t="s">
        <v>209</v>
      </c>
      <c r="I22" s="49">
        <v>7.0000000000000001E-3</v>
      </c>
      <c r="J22" s="35" t="s">
        <v>233</v>
      </c>
      <c r="K22" s="49">
        <v>5.6000000000000001E-2</v>
      </c>
      <c r="L22" s="35" t="s">
        <v>234</v>
      </c>
      <c r="M22" s="51" t="s">
        <v>209</v>
      </c>
      <c r="N22" s="35"/>
      <c r="O22" s="35">
        <v>0.7</v>
      </c>
      <c r="P22" s="35">
        <v>5.6</v>
      </c>
      <c r="Q22" s="35" t="s">
        <v>234</v>
      </c>
      <c r="R22" s="35">
        <v>0.4</v>
      </c>
      <c r="S22" s="35">
        <v>1.8</v>
      </c>
      <c r="T22" s="35" t="s">
        <v>221</v>
      </c>
      <c r="U22" s="92">
        <f t="shared" si="3"/>
        <v>1.8636363636363633</v>
      </c>
      <c r="V22" s="92">
        <f>((O22-R22)/(R22))</f>
        <v>0.74999999999999978</v>
      </c>
      <c r="W22" s="54">
        <f t="shared" si="2"/>
        <v>2.1111111111111112</v>
      </c>
    </row>
    <row r="23" spans="1:23" s="29" customFormat="1" ht="16.2" thickBot="1" x14ac:dyDescent="0.35">
      <c r="A23" s="33"/>
      <c r="B23" s="36" t="s">
        <v>142</v>
      </c>
      <c r="C23" s="36" t="s">
        <v>44</v>
      </c>
      <c r="D23" s="49">
        <v>7.0000000000000001E-3</v>
      </c>
      <c r="E23" s="49" t="s">
        <v>235</v>
      </c>
      <c r="F23" s="49">
        <v>1.0999999999999999E-2</v>
      </c>
      <c r="G23" s="35" t="s">
        <v>227</v>
      </c>
      <c r="H23" s="51" t="s">
        <v>209</v>
      </c>
      <c r="I23" s="49">
        <v>5.0000000000000001E-3</v>
      </c>
      <c r="J23" s="35" t="s">
        <v>235</v>
      </c>
      <c r="K23" s="49">
        <v>4.7E-2</v>
      </c>
      <c r="L23" s="35" t="s">
        <v>227</v>
      </c>
      <c r="M23" s="51" t="s">
        <v>209</v>
      </c>
      <c r="N23" s="35" t="s">
        <v>228</v>
      </c>
      <c r="O23" s="35">
        <v>1.1000000000000001</v>
      </c>
      <c r="P23" s="35">
        <v>4.7</v>
      </c>
      <c r="Q23" s="35" t="s">
        <v>227</v>
      </c>
      <c r="R23" s="35">
        <v>0.4</v>
      </c>
      <c r="S23" s="35">
        <v>1.9</v>
      </c>
      <c r="T23" s="35" t="s">
        <v>208</v>
      </c>
      <c r="U23" s="92">
        <f t="shared" si="3"/>
        <v>1.5217391304347831</v>
      </c>
      <c r="V23" s="92">
        <f>((O23-R23)/(R23))</f>
        <v>1.75</v>
      </c>
      <c r="W23" s="54">
        <f t="shared" si="2"/>
        <v>1.4736842105263159</v>
      </c>
    </row>
    <row r="24" spans="1:23" ht="16.2" thickBot="1" x14ac:dyDescent="0.35">
      <c r="A24" s="33"/>
      <c r="B24" s="38" t="s">
        <v>64</v>
      </c>
      <c r="C24" s="135"/>
      <c r="D24" s="136"/>
      <c r="E24" s="136"/>
      <c r="F24" s="136"/>
      <c r="G24" s="136"/>
      <c r="H24" s="136"/>
      <c r="I24" s="136"/>
      <c r="J24" s="136"/>
      <c r="K24" s="136"/>
      <c r="L24" s="136"/>
      <c r="M24" s="136"/>
      <c r="N24" s="136"/>
      <c r="O24" s="136"/>
      <c r="P24" s="136"/>
      <c r="Q24" s="136"/>
      <c r="R24" s="136"/>
      <c r="S24" s="136"/>
      <c r="T24" s="136"/>
      <c r="U24" s="136"/>
      <c r="V24" s="136"/>
      <c r="W24" s="136"/>
    </row>
    <row r="25" spans="1:23" s="29" customFormat="1" ht="15.6" x14ac:dyDescent="0.3">
      <c r="A25" s="33"/>
      <c r="B25" s="36" t="s">
        <v>143</v>
      </c>
      <c r="C25" s="36" t="s">
        <v>31</v>
      </c>
      <c r="D25" s="49">
        <v>0.59299999999999997</v>
      </c>
      <c r="E25" s="49" t="s">
        <v>236</v>
      </c>
      <c r="F25" s="49">
        <v>0.28299999999999997</v>
      </c>
      <c r="G25" s="49" t="s">
        <v>229</v>
      </c>
      <c r="H25" s="55" t="s">
        <v>209</v>
      </c>
      <c r="I25" s="49">
        <v>0.33600000000000002</v>
      </c>
      <c r="J25" s="49" t="s">
        <v>236</v>
      </c>
      <c r="K25" s="49">
        <v>5.0000000000000001E-3</v>
      </c>
      <c r="L25" s="49" t="s">
        <v>229</v>
      </c>
      <c r="M25" s="51" t="s">
        <v>209</v>
      </c>
      <c r="N25" s="35"/>
      <c r="O25" s="35">
        <v>28.3</v>
      </c>
      <c r="P25" s="35">
        <v>0.5</v>
      </c>
      <c r="Q25" s="35" t="s">
        <v>229</v>
      </c>
      <c r="R25" s="35">
        <v>33.6</v>
      </c>
      <c r="S25" s="35">
        <v>0.4</v>
      </c>
      <c r="T25" s="35" t="s">
        <v>236</v>
      </c>
      <c r="U25" s="92">
        <f>(SUM(O25:P25)-SUM(R25:S25))/(SUM(R25:S25))</f>
        <v>-0.15294117647058822</v>
      </c>
      <c r="V25" s="92">
        <f>((O25-R25)/(R25))</f>
        <v>-0.15773809523809526</v>
      </c>
      <c r="W25" s="54">
        <f>((P25-S25)/(S25))</f>
        <v>0.24999999999999994</v>
      </c>
    </row>
    <row r="26" spans="1:23" s="29" customFormat="1" ht="15.6" x14ac:dyDescent="0.3">
      <c r="A26" s="33"/>
      <c r="B26" s="36" t="s">
        <v>143</v>
      </c>
      <c r="C26" s="36" t="s">
        <v>24</v>
      </c>
      <c r="D26" s="49">
        <v>1.4E-2</v>
      </c>
      <c r="E26" s="49" t="s">
        <v>237</v>
      </c>
      <c r="F26" s="49">
        <v>5.0000000000000001E-3</v>
      </c>
      <c r="G26" s="49" t="s">
        <v>237</v>
      </c>
      <c r="H26" s="55" t="s">
        <v>209</v>
      </c>
      <c r="I26" s="49">
        <v>0</v>
      </c>
      <c r="J26" s="49" t="s">
        <v>237</v>
      </c>
      <c r="K26" s="49">
        <v>0</v>
      </c>
      <c r="L26" s="49" t="s">
        <v>237</v>
      </c>
      <c r="M26" s="51" t="s">
        <v>209</v>
      </c>
      <c r="N26" s="35"/>
      <c r="O26" s="35">
        <v>0.5</v>
      </c>
      <c r="P26" s="35">
        <v>0</v>
      </c>
      <c r="Q26" s="35" t="s">
        <v>237</v>
      </c>
      <c r="R26" s="35" t="s">
        <v>212</v>
      </c>
      <c r="S26" s="35" t="s">
        <v>212</v>
      </c>
      <c r="T26" s="35" t="s">
        <v>212</v>
      </c>
      <c r="U26" s="54" t="s">
        <v>212</v>
      </c>
      <c r="V26" s="54" t="s">
        <v>212</v>
      </c>
      <c r="W26" s="54" t="s">
        <v>212</v>
      </c>
    </row>
    <row r="27" spans="1:23" s="29" customFormat="1" ht="16.2" thickBot="1" x14ac:dyDescent="0.35">
      <c r="A27" s="33"/>
      <c r="B27" s="36" t="s">
        <v>143</v>
      </c>
      <c r="C27" s="36" t="s">
        <v>145</v>
      </c>
      <c r="D27" s="49"/>
      <c r="E27" s="49"/>
      <c r="F27" s="49"/>
      <c r="G27" s="49"/>
      <c r="H27" s="49"/>
      <c r="I27" s="49"/>
      <c r="J27" s="49"/>
      <c r="K27" s="49"/>
      <c r="L27" s="49"/>
      <c r="M27" s="35"/>
      <c r="N27" s="35" t="s">
        <v>224</v>
      </c>
      <c r="O27" s="35"/>
      <c r="P27" s="35"/>
      <c r="Q27" s="35"/>
      <c r="R27" s="35"/>
      <c r="S27" s="35"/>
      <c r="T27" s="35"/>
      <c r="U27" s="54"/>
      <c r="V27" s="35"/>
      <c r="W27" s="35"/>
    </row>
    <row r="28" spans="1:23" ht="16.2" thickBot="1" x14ac:dyDescent="0.35">
      <c r="A28" s="33"/>
      <c r="B28" s="38" t="s">
        <v>64</v>
      </c>
      <c r="C28" s="135"/>
      <c r="D28" s="136"/>
      <c r="E28" s="136"/>
      <c r="F28" s="136"/>
      <c r="G28" s="136"/>
      <c r="H28" s="136"/>
      <c r="I28" s="136"/>
      <c r="J28" s="136"/>
      <c r="K28" s="136"/>
      <c r="L28" s="136"/>
      <c r="M28" s="136"/>
      <c r="N28" s="136"/>
      <c r="O28" s="136"/>
      <c r="P28" s="136"/>
      <c r="Q28" s="136"/>
      <c r="R28" s="136"/>
      <c r="S28" s="136"/>
      <c r="T28" s="136"/>
      <c r="U28" s="136"/>
      <c r="V28" s="136"/>
      <c r="W28" s="136"/>
    </row>
    <row r="29" spans="1:23" s="29" customFormat="1" ht="15.6" x14ac:dyDescent="0.3">
      <c r="A29" s="33"/>
      <c r="B29" s="36" t="s">
        <v>46</v>
      </c>
      <c r="C29" s="36" t="s">
        <v>35</v>
      </c>
      <c r="D29" s="49">
        <v>6.4000000000000001E-2</v>
      </c>
      <c r="E29" s="49" t="s">
        <v>207</v>
      </c>
      <c r="F29" s="49">
        <v>0.01</v>
      </c>
      <c r="G29" s="49" t="s">
        <v>229</v>
      </c>
      <c r="H29" s="51" t="s">
        <v>209</v>
      </c>
      <c r="I29" s="49">
        <v>1E-3</v>
      </c>
      <c r="J29" s="49" t="s">
        <v>207</v>
      </c>
      <c r="K29" s="49">
        <v>1.2E-2</v>
      </c>
      <c r="L29" s="35" t="s">
        <v>229</v>
      </c>
      <c r="M29" s="51" t="s">
        <v>209</v>
      </c>
      <c r="N29" s="35"/>
      <c r="O29" s="35">
        <v>1</v>
      </c>
      <c r="P29" s="35">
        <v>1.2</v>
      </c>
      <c r="Q29" s="35" t="s">
        <v>229</v>
      </c>
      <c r="R29" s="35">
        <v>1.3</v>
      </c>
      <c r="S29" s="35">
        <v>0.1</v>
      </c>
      <c r="T29" s="35" t="s">
        <v>238</v>
      </c>
      <c r="U29" s="92">
        <f>(SUM(O29:P29)-SUM(R29:S29))/(SUM(R29:S29))</f>
        <v>0.5714285714285714</v>
      </c>
      <c r="V29" s="92">
        <f t="shared" ref="V29:V34" si="4">((O29-R29)/(R29))</f>
        <v>-0.23076923076923078</v>
      </c>
      <c r="W29" s="54">
        <f>((P29-S29)/(S29))</f>
        <v>10.999999999999998</v>
      </c>
    </row>
    <row r="30" spans="1:23" s="29" customFormat="1" ht="15.6" x14ac:dyDescent="0.3">
      <c r="A30" s="33"/>
      <c r="B30" s="36" t="s">
        <v>46</v>
      </c>
      <c r="C30" s="36" t="s">
        <v>33</v>
      </c>
      <c r="D30" s="49">
        <v>8.0000000000000002E-3</v>
      </c>
      <c r="E30" s="49" t="s">
        <v>221</v>
      </c>
      <c r="F30" s="49">
        <v>8.0000000000000002E-3</v>
      </c>
      <c r="G30" s="49" t="s">
        <v>234</v>
      </c>
      <c r="H30" s="51" t="s">
        <v>209</v>
      </c>
      <c r="I30" s="49">
        <v>1.7000000000000001E-2</v>
      </c>
      <c r="J30" s="49" t="s">
        <v>221</v>
      </c>
      <c r="K30" s="49">
        <v>0.09</v>
      </c>
      <c r="L30" s="35" t="s">
        <v>234</v>
      </c>
      <c r="M30" s="51" t="s">
        <v>209</v>
      </c>
      <c r="N30" s="35"/>
      <c r="O30" s="35">
        <v>0.8</v>
      </c>
      <c r="P30" s="35">
        <v>9</v>
      </c>
      <c r="Q30" s="35" t="s">
        <v>234</v>
      </c>
      <c r="R30" s="35">
        <v>0.2</v>
      </c>
      <c r="S30" s="35">
        <v>1.1000000000000001</v>
      </c>
      <c r="T30" s="35" t="s">
        <v>221</v>
      </c>
      <c r="U30" s="92">
        <f t="shared" ref="U30:U34" si="5">(SUM(O30:P30)-SUM(R30:S30))/(SUM(R30:S30))</f>
        <v>6.5384615384615383</v>
      </c>
      <c r="V30" s="92">
        <f t="shared" si="4"/>
        <v>3.0000000000000004</v>
      </c>
      <c r="W30" s="54">
        <f t="shared" ref="W30:W34" si="6">((P30-S30)/(S30))</f>
        <v>7.1818181818181817</v>
      </c>
    </row>
    <row r="31" spans="1:23" s="29" customFormat="1" ht="15.6" x14ac:dyDescent="0.3">
      <c r="A31" s="33"/>
      <c r="B31" s="36" t="s">
        <v>46</v>
      </c>
      <c r="C31" s="36" t="s">
        <v>53</v>
      </c>
      <c r="D31" s="49">
        <v>2.3E-2</v>
      </c>
      <c r="E31" s="49" t="s">
        <v>239</v>
      </c>
      <c r="F31" s="49">
        <v>7.0000000000000001E-3</v>
      </c>
      <c r="G31" s="49" t="s">
        <v>240</v>
      </c>
      <c r="H31" s="51" t="s">
        <v>209</v>
      </c>
      <c r="I31" s="49">
        <v>0</v>
      </c>
      <c r="J31" s="49" t="s">
        <v>241</v>
      </c>
      <c r="K31" s="49">
        <v>1.7000000000000001E-2</v>
      </c>
      <c r="L31" s="35" t="s">
        <v>240</v>
      </c>
      <c r="M31" s="51" t="s">
        <v>209</v>
      </c>
      <c r="N31" s="35"/>
      <c r="O31" s="35">
        <v>0.7</v>
      </c>
      <c r="P31" s="35">
        <v>1.7</v>
      </c>
      <c r="Q31" s="35" t="s">
        <v>240</v>
      </c>
      <c r="R31" s="35">
        <v>0.2</v>
      </c>
      <c r="S31" s="35">
        <v>0</v>
      </c>
      <c r="T31" s="35" t="s">
        <v>208</v>
      </c>
      <c r="U31" s="92">
        <f t="shared" si="5"/>
        <v>10.999999999999998</v>
      </c>
      <c r="V31" s="92">
        <f t="shared" si="4"/>
        <v>2.4999999999999996</v>
      </c>
      <c r="W31" s="54" t="e">
        <f t="shared" si="6"/>
        <v>#DIV/0!</v>
      </c>
    </row>
    <row r="32" spans="1:23" s="29" customFormat="1" ht="30.75" customHeight="1" x14ac:dyDescent="0.3">
      <c r="A32" s="33"/>
      <c r="B32" s="36" t="s">
        <v>46</v>
      </c>
      <c r="C32" s="36" t="s">
        <v>46</v>
      </c>
      <c r="D32" s="49">
        <v>8.5000000000000006E-2</v>
      </c>
      <c r="E32" s="49" t="s">
        <v>242</v>
      </c>
      <c r="F32" s="49">
        <v>2.1000000000000001E-2</v>
      </c>
      <c r="G32" s="51" t="s">
        <v>270</v>
      </c>
      <c r="H32" s="51" t="s">
        <v>209</v>
      </c>
      <c r="I32" s="49" t="s">
        <v>212</v>
      </c>
      <c r="J32" s="49" t="s">
        <v>212</v>
      </c>
      <c r="K32" s="49">
        <v>6.7000000000000004E-2</v>
      </c>
      <c r="L32" s="51" t="s">
        <v>270</v>
      </c>
      <c r="M32" s="51" t="s">
        <v>209</v>
      </c>
      <c r="N32" s="51" t="s">
        <v>271</v>
      </c>
      <c r="O32" s="49">
        <v>2.1000000000000001E-2</v>
      </c>
      <c r="P32" s="51" t="s">
        <v>212</v>
      </c>
      <c r="Q32" s="51" t="s">
        <v>270</v>
      </c>
      <c r="R32" s="49">
        <v>1.6E-2</v>
      </c>
      <c r="S32" s="49" t="s">
        <v>212</v>
      </c>
      <c r="T32" s="49" t="s">
        <v>269</v>
      </c>
      <c r="U32" s="92" t="s">
        <v>212</v>
      </c>
      <c r="V32" s="92">
        <f t="shared" si="4"/>
        <v>0.31250000000000006</v>
      </c>
      <c r="W32" s="54" t="s">
        <v>212</v>
      </c>
    </row>
    <row r="33" spans="1:23" s="29" customFormat="1" ht="15.6" x14ac:dyDescent="0.3">
      <c r="A33" s="33"/>
      <c r="B33" s="36" t="s">
        <v>46</v>
      </c>
      <c r="C33" s="36" t="s">
        <v>43</v>
      </c>
      <c r="D33" s="49">
        <v>7.0000000000000001E-3</v>
      </c>
      <c r="E33" s="49" t="s">
        <v>216</v>
      </c>
      <c r="F33" s="49">
        <v>8.9999999999999993E-3</v>
      </c>
      <c r="G33" s="49" t="s">
        <v>217</v>
      </c>
      <c r="H33" s="51" t="s">
        <v>209</v>
      </c>
      <c r="I33" s="49">
        <v>8.0000000000000002E-3</v>
      </c>
      <c r="J33" s="49" t="s">
        <v>216</v>
      </c>
      <c r="K33" s="49">
        <v>4.2000000000000003E-2</v>
      </c>
      <c r="L33" s="35" t="s">
        <v>217</v>
      </c>
      <c r="M33" s="51" t="s">
        <v>209</v>
      </c>
      <c r="N33" s="35"/>
      <c r="O33" s="35">
        <v>0.9</v>
      </c>
      <c r="P33" s="35">
        <v>4.2</v>
      </c>
      <c r="Q33" s="35" t="s">
        <v>217</v>
      </c>
      <c r="R33" s="35">
        <v>0.1</v>
      </c>
      <c r="S33" s="35">
        <v>0.3</v>
      </c>
      <c r="T33" s="35" t="s">
        <v>216</v>
      </c>
      <c r="U33" s="92">
        <f t="shared" si="5"/>
        <v>11.75</v>
      </c>
      <c r="V33" s="92">
        <f t="shared" si="4"/>
        <v>8</v>
      </c>
      <c r="W33" s="54">
        <f t="shared" si="6"/>
        <v>13.000000000000002</v>
      </c>
    </row>
    <row r="34" spans="1:23" s="29" customFormat="1" ht="16.2" thickBot="1" x14ac:dyDescent="0.35">
      <c r="A34" s="33"/>
      <c r="B34" s="36" t="s">
        <v>46</v>
      </c>
      <c r="C34" s="36" t="s">
        <v>42</v>
      </c>
      <c r="D34" s="49">
        <v>1.0999999999999999E-2</v>
      </c>
      <c r="E34" s="49" t="s">
        <v>243</v>
      </c>
      <c r="F34" s="49">
        <v>4.0000000000000001E-3</v>
      </c>
      <c r="G34" s="49" t="s">
        <v>244</v>
      </c>
      <c r="H34" s="51" t="s">
        <v>209</v>
      </c>
      <c r="I34" s="49">
        <v>1.4999999999999999E-2</v>
      </c>
      <c r="J34" s="49" t="s">
        <v>245</v>
      </c>
      <c r="K34" s="49">
        <v>8.1000000000000003E-2</v>
      </c>
      <c r="L34" s="35" t="s">
        <v>244</v>
      </c>
      <c r="M34" s="51" t="s">
        <v>209</v>
      </c>
      <c r="N34" s="35"/>
      <c r="O34" s="35">
        <v>0.4</v>
      </c>
      <c r="P34" s="35">
        <v>8.1</v>
      </c>
      <c r="Q34" s="35" t="s">
        <v>244</v>
      </c>
      <c r="R34" s="35">
        <v>0.2</v>
      </c>
      <c r="S34" s="35">
        <v>2.2000000000000002</v>
      </c>
      <c r="T34" s="35" t="s">
        <v>246</v>
      </c>
      <c r="U34" s="92">
        <f t="shared" si="5"/>
        <v>2.5416666666666661</v>
      </c>
      <c r="V34" s="92">
        <f t="shared" si="4"/>
        <v>1</v>
      </c>
      <c r="W34" s="54">
        <f t="shared" si="6"/>
        <v>2.6818181818181812</v>
      </c>
    </row>
    <row r="35" spans="1:23" ht="16.2" thickBot="1" x14ac:dyDescent="0.35">
      <c r="A35" s="33"/>
      <c r="B35" s="38" t="s">
        <v>64</v>
      </c>
      <c r="C35" s="135"/>
      <c r="D35" s="136"/>
      <c r="E35" s="136"/>
      <c r="F35" s="136"/>
      <c r="G35" s="136"/>
      <c r="H35" s="136"/>
      <c r="I35" s="136"/>
      <c r="J35" s="136"/>
      <c r="K35" s="136"/>
      <c r="L35" s="136"/>
      <c r="M35" s="136"/>
      <c r="N35" s="136"/>
      <c r="O35" s="136"/>
      <c r="P35" s="136"/>
      <c r="Q35" s="136"/>
      <c r="R35" s="136"/>
      <c r="S35" s="136"/>
      <c r="T35" s="136"/>
      <c r="U35" s="136"/>
      <c r="V35" s="136"/>
      <c r="W35" s="136"/>
    </row>
    <row r="36" spans="1:23" s="29" customFormat="1" ht="15.6" x14ac:dyDescent="0.3">
      <c r="A36" s="33"/>
      <c r="B36" s="36" t="s">
        <v>144</v>
      </c>
      <c r="C36" s="36" t="s">
        <v>63</v>
      </c>
      <c r="D36" s="49">
        <v>1.2999999999999999E-2</v>
      </c>
      <c r="E36" s="35" t="s">
        <v>235</v>
      </c>
      <c r="F36" s="49">
        <v>4.0000000000000001E-3</v>
      </c>
      <c r="G36" s="35" t="s">
        <v>215</v>
      </c>
      <c r="H36" s="51" t="s">
        <v>209</v>
      </c>
      <c r="I36" s="49">
        <v>8.9999999999999993E-3</v>
      </c>
      <c r="J36" s="35" t="s">
        <v>235</v>
      </c>
      <c r="K36" s="49">
        <v>8.0000000000000002E-3</v>
      </c>
      <c r="L36" s="35" t="s">
        <v>215</v>
      </c>
      <c r="M36" s="51" t="s">
        <v>209</v>
      </c>
      <c r="N36" s="35"/>
      <c r="O36" s="35">
        <v>0.4</v>
      </c>
      <c r="P36" s="35">
        <v>0.8</v>
      </c>
      <c r="Q36" s="35" t="s">
        <v>215</v>
      </c>
      <c r="R36" s="35">
        <v>0.5</v>
      </c>
      <c r="S36" s="35">
        <v>0.5</v>
      </c>
      <c r="T36" s="35" t="s">
        <v>235</v>
      </c>
      <c r="U36" s="92">
        <f>(SUM(O36:P36)-SUM(R36:S36))/(SUM(R36:S36))</f>
        <v>0.20000000000000018</v>
      </c>
      <c r="V36" s="92">
        <f>((O36-R36)/(R36))</f>
        <v>-0.19999999999999996</v>
      </c>
      <c r="W36" s="54">
        <f>((P36-S36)/(S36))</f>
        <v>0.60000000000000009</v>
      </c>
    </row>
    <row r="37" spans="1:23" s="29" customFormat="1" ht="15.6" x14ac:dyDescent="0.3">
      <c r="A37" s="33"/>
      <c r="B37" s="36" t="s">
        <v>144</v>
      </c>
      <c r="C37" s="36" t="s">
        <v>62</v>
      </c>
      <c r="D37" s="49">
        <v>1.0999999999999999E-2</v>
      </c>
      <c r="E37" s="35" t="s">
        <v>239</v>
      </c>
      <c r="F37" s="49">
        <v>2E-3</v>
      </c>
      <c r="G37" s="50" t="s">
        <v>221</v>
      </c>
      <c r="H37" s="51" t="s">
        <v>209</v>
      </c>
      <c r="I37" s="49">
        <v>1.6E-2</v>
      </c>
      <c r="J37" s="35" t="s">
        <v>239</v>
      </c>
      <c r="K37" s="49">
        <v>2.9000000000000001E-2</v>
      </c>
      <c r="L37" s="50" t="s">
        <v>221</v>
      </c>
      <c r="M37" s="51" t="s">
        <v>209</v>
      </c>
      <c r="N37" s="35" t="s">
        <v>228</v>
      </c>
      <c r="O37" s="35">
        <v>0.2</v>
      </c>
      <c r="P37" s="35">
        <v>2.9</v>
      </c>
      <c r="Q37" s="35" t="s">
        <v>221</v>
      </c>
      <c r="R37" s="35">
        <v>0.4</v>
      </c>
      <c r="S37" s="35">
        <v>1</v>
      </c>
      <c r="T37" s="35" t="s">
        <v>239</v>
      </c>
      <c r="U37" s="92">
        <f t="shared" ref="U37:U49" si="7">(SUM(O37:P37)-SUM(R37:S37))/(SUM(R37:S37))</f>
        <v>1.2142857142857144</v>
      </c>
      <c r="V37" s="92">
        <f>((O37-R37)/(R37))</f>
        <v>-0.5</v>
      </c>
      <c r="W37" s="54">
        <f t="shared" ref="W37:W49" si="8">((P37-S37)/(S37))</f>
        <v>1.9</v>
      </c>
    </row>
    <row r="38" spans="1:23" s="29" customFormat="1" ht="15.6" x14ac:dyDescent="0.3">
      <c r="A38" s="33"/>
      <c r="B38" s="36" t="s">
        <v>144</v>
      </c>
      <c r="C38" s="36" t="s">
        <v>60</v>
      </c>
      <c r="D38" s="49">
        <v>0.01</v>
      </c>
      <c r="E38" s="35" t="s">
        <v>247</v>
      </c>
      <c r="F38" s="49">
        <v>1E-3</v>
      </c>
      <c r="G38" s="35" t="s">
        <v>215</v>
      </c>
      <c r="H38" s="51" t="s">
        <v>209</v>
      </c>
      <c r="I38" s="49">
        <v>1E-3</v>
      </c>
      <c r="J38" s="35"/>
      <c r="K38" s="49">
        <v>1E-3</v>
      </c>
      <c r="L38" s="35" t="s">
        <v>215</v>
      </c>
      <c r="M38" s="51" t="s">
        <v>209</v>
      </c>
      <c r="N38" s="35"/>
      <c r="O38" s="35">
        <v>0.1</v>
      </c>
      <c r="P38" s="35">
        <v>0.1</v>
      </c>
      <c r="Q38" s="35" t="s">
        <v>215</v>
      </c>
      <c r="R38" s="35">
        <v>0.3</v>
      </c>
      <c r="S38" s="35">
        <v>0.1</v>
      </c>
      <c r="T38" s="35" t="s">
        <v>247</v>
      </c>
      <c r="U38" s="92">
        <f t="shared" si="7"/>
        <v>-0.5</v>
      </c>
      <c r="V38" s="92">
        <f>((O38-R38)/(R38))</f>
        <v>-0.66666666666666663</v>
      </c>
      <c r="W38" s="54">
        <f t="shared" si="8"/>
        <v>0</v>
      </c>
    </row>
    <row r="39" spans="1:23" s="29" customFormat="1" ht="15.6" x14ac:dyDescent="0.3">
      <c r="A39" s="33"/>
      <c r="B39" s="36" t="s">
        <v>144</v>
      </c>
      <c r="C39" s="36" t="s">
        <v>37</v>
      </c>
      <c r="D39" s="49" t="s">
        <v>212</v>
      </c>
      <c r="E39" s="35" t="s">
        <v>212</v>
      </c>
      <c r="F39" s="49">
        <v>3.0000000000000001E-3</v>
      </c>
      <c r="G39" s="35" t="s">
        <v>248</v>
      </c>
      <c r="H39" s="51" t="s">
        <v>209</v>
      </c>
      <c r="I39" s="49" t="s">
        <v>212</v>
      </c>
      <c r="J39" s="35" t="s">
        <v>212</v>
      </c>
      <c r="K39" s="49">
        <v>5.0000000000000001E-3</v>
      </c>
      <c r="L39" s="35" t="s">
        <v>248</v>
      </c>
      <c r="M39" s="51" t="s">
        <v>209</v>
      </c>
      <c r="N39" s="35"/>
      <c r="O39" s="35">
        <v>0.3</v>
      </c>
      <c r="P39" s="35">
        <v>0.5</v>
      </c>
      <c r="Q39" s="35" t="s">
        <v>248</v>
      </c>
      <c r="R39" s="35" t="s">
        <v>212</v>
      </c>
      <c r="S39" s="35" t="s">
        <v>212</v>
      </c>
      <c r="T39" s="35" t="s">
        <v>212</v>
      </c>
      <c r="U39" s="92" t="s">
        <v>212</v>
      </c>
      <c r="V39" s="92" t="s">
        <v>212</v>
      </c>
      <c r="W39" s="54" t="s">
        <v>212</v>
      </c>
    </row>
    <row r="40" spans="1:23" s="29" customFormat="1" ht="15.6" x14ac:dyDescent="0.3">
      <c r="A40" s="33"/>
      <c r="B40" s="36" t="s">
        <v>144</v>
      </c>
      <c r="C40" s="36" t="s">
        <v>57</v>
      </c>
      <c r="D40" s="49">
        <v>1.2999999999999999E-2</v>
      </c>
      <c r="E40" s="35" t="s">
        <v>236</v>
      </c>
      <c r="F40" s="49">
        <v>5.0000000000000001E-3</v>
      </c>
      <c r="G40" s="35" t="s">
        <v>229</v>
      </c>
      <c r="H40" s="51" t="s">
        <v>209</v>
      </c>
      <c r="I40" s="49">
        <v>1.7000000000000001E-2</v>
      </c>
      <c r="J40" s="35" t="s">
        <v>236</v>
      </c>
      <c r="K40" s="49">
        <v>3.6999999999999998E-2</v>
      </c>
      <c r="L40" s="35" t="s">
        <v>229</v>
      </c>
      <c r="M40" s="51" t="s">
        <v>209</v>
      </c>
      <c r="N40" s="35" t="s">
        <v>218</v>
      </c>
      <c r="O40" s="35">
        <v>0.5</v>
      </c>
      <c r="P40" s="35">
        <v>3.7</v>
      </c>
      <c r="Q40" s="35" t="s">
        <v>229</v>
      </c>
      <c r="R40" s="35">
        <v>0.2</v>
      </c>
      <c r="S40" s="35">
        <v>0.7</v>
      </c>
      <c r="T40" s="35" t="s">
        <v>236</v>
      </c>
      <c r="U40" s="92">
        <f t="shared" si="7"/>
        <v>3.6666666666666674</v>
      </c>
      <c r="V40" s="92">
        <f>((O40-R40)/(R40))</f>
        <v>1.4999999999999998</v>
      </c>
      <c r="W40" s="54">
        <f t="shared" si="8"/>
        <v>4.2857142857142856</v>
      </c>
    </row>
    <row r="41" spans="1:23" s="29" customFormat="1" ht="15.6" x14ac:dyDescent="0.3">
      <c r="A41" s="33"/>
      <c r="B41" s="36" t="s">
        <v>144</v>
      </c>
      <c r="C41" s="36" t="s">
        <v>129</v>
      </c>
      <c r="D41" s="49">
        <v>2E-3</v>
      </c>
      <c r="E41" s="35" t="s">
        <v>214</v>
      </c>
      <c r="F41" s="49">
        <v>2E-3</v>
      </c>
      <c r="G41" s="35" t="s">
        <v>223</v>
      </c>
      <c r="H41" s="51" t="s">
        <v>209</v>
      </c>
      <c r="I41" s="49">
        <v>1E-3</v>
      </c>
      <c r="J41" s="50" t="s">
        <v>214</v>
      </c>
      <c r="K41" s="49">
        <v>1E-3</v>
      </c>
      <c r="L41" s="35" t="s">
        <v>223</v>
      </c>
      <c r="M41" s="51" t="s">
        <v>209</v>
      </c>
      <c r="N41" s="35"/>
      <c r="O41" s="35">
        <v>0.2</v>
      </c>
      <c r="P41" s="35">
        <v>0.1</v>
      </c>
      <c r="Q41" s="35" t="s">
        <v>223</v>
      </c>
      <c r="R41" s="35">
        <v>0.1</v>
      </c>
      <c r="S41" s="35" t="s">
        <v>212</v>
      </c>
      <c r="T41" s="35" t="s">
        <v>214</v>
      </c>
      <c r="U41" s="92" t="s">
        <v>212</v>
      </c>
      <c r="V41" s="92">
        <f>((O41-R41)/(R41))</f>
        <v>1</v>
      </c>
      <c r="W41" s="54" t="s">
        <v>212</v>
      </c>
    </row>
    <row r="42" spans="1:23" s="29" customFormat="1" ht="15.6" x14ac:dyDescent="0.3">
      <c r="A42" s="33"/>
      <c r="B42" s="36" t="s">
        <v>144</v>
      </c>
      <c r="C42" s="36" t="s">
        <v>36</v>
      </c>
      <c r="D42" s="49"/>
      <c r="E42" s="35"/>
      <c r="F42" s="49"/>
      <c r="G42" s="35"/>
      <c r="H42" s="51"/>
      <c r="I42" s="49"/>
      <c r="J42" s="35"/>
      <c r="K42" s="49"/>
      <c r="L42" s="35"/>
      <c r="M42" s="51"/>
      <c r="N42" s="35" t="s">
        <v>224</v>
      </c>
      <c r="O42" s="35"/>
      <c r="P42" s="35"/>
      <c r="Q42" s="35"/>
      <c r="R42" s="35"/>
      <c r="S42" s="35"/>
      <c r="T42" s="35"/>
      <c r="U42" s="92"/>
      <c r="V42" s="92"/>
      <c r="W42" s="54"/>
    </row>
    <row r="43" spans="1:23" s="29" customFormat="1" ht="15.6" x14ac:dyDescent="0.3">
      <c r="A43" s="33"/>
      <c r="B43" s="36" t="s">
        <v>144</v>
      </c>
      <c r="C43" s="36" t="s">
        <v>55</v>
      </c>
      <c r="D43" s="49">
        <v>8.9999999999999993E-3</v>
      </c>
      <c r="E43" s="35" t="s">
        <v>216</v>
      </c>
      <c r="F43" s="49">
        <v>3.0000000000000001E-3</v>
      </c>
      <c r="G43" s="35" t="s">
        <v>249</v>
      </c>
      <c r="H43" s="51" t="s">
        <v>209</v>
      </c>
      <c r="I43" s="49">
        <v>1E-3</v>
      </c>
      <c r="J43" s="35" t="s">
        <v>216</v>
      </c>
      <c r="K43" s="49">
        <v>3.5000000000000003E-2</v>
      </c>
      <c r="L43" s="35" t="s">
        <v>249</v>
      </c>
      <c r="M43" s="51" t="s">
        <v>209</v>
      </c>
      <c r="N43" s="35"/>
      <c r="O43" s="35">
        <v>0.3</v>
      </c>
      <c r="P43" s="35">
        <v>3.5</v>
      </c>
      <c r="Q43" s="35" t="s">
        <v>249</v>
      </c>
      <c r="R43" s="35">
        <v>0</v>
      </c>
      <c r="S43" s="35">
        <v>2.2999999999999998</v>
      </c>
      <c r="T43" s="35" t="s">
        <v>248</v>
      </c>
      <c r="U43" s="92">
        <f t="shared" si="7"/>
        <v>0.65217391304347827</v>
      </c>
      <c r="V43" s="92" t="e">
        <f t="shared" ref="V43:V49" si="9">((O43-R43)/(R43))</f>
        <v>#DIV/0!</v>
      </c>
      <c r="W43" s="54">
        <f t="shared" si="8"/>
        <v>0.52173913043478271</v>
      </c>
    </row>
    <row r="44" spans="1:23" s="29" customFormat="1" ht="15.6" x14ac:dyDescent="0.3">
      <c r="A44" s="33"/>
      <c r="B44" s="36" t="s">
        <v>144</v>
      </c>
      <c r="C44" s="36" t="s">
        <v>54</v>
      </c>
      <c r="D44" s="49">
        <v>4.0000000000000001E-3</v>
      </c>
      <c r="E44" s="35" t="s">
        <v>235</v>
      </c>
      <c r="F44" s="49">
        <v>3.0000000000000001E-3</v>
      </c>
      <c r="G44" s="35" t="s">
        <v>250</v>
      </c>
      <c r="H44" s="51" t="s">
        <v>209</v>
      </c>
      <c r="I44" s="49">
        <v>1E-3</v>
      </c>
      <c r="J44" s="35" t="s">
        <v>235</v>
      </c>
      <c r="K44" s="49">
        <v>2.4E-2</v>
      </c>
      <c r="L44" s="35" t="s">
        <v>250</v>
      </c>
      <c r="M44" s="51" t="s">
        <v>209</v>
      </c>
      <c r="N44" s="35"/>
      <c r="O44" s="35">
        <v>0.3</v>
      </c>
      <c r="P44" s="35">
        <v>2.4</v>
      </c>
      <c r="Q44" s="35" t="s">
        <v>250</v>
      </c>
      <c r="R44" s="35">
        <v>0.1</v>
      </c>
      <c r="S44" s="35">
        <v>0.1</v>
      </c>
      <c r="T44" s="35" t="s">
        <v>235</v>
      </c>
      <c r="U44" s="92">
        <f t="shared" si="7"/>
        <v>12.499999999999996</v>
      </c>
      <c r="V44" s="92">
        <f t="shared" si="9"/>
        <v>1.9999999999999998</v>
      </c>
      <c r="W44" s="54">
        <f t="shared" si="8"/>
        <v>22.999999999999996</v>
      </c>
    </row>
    <row r="45" spans="1:23" s="29" customFormat="1" ht="15.6" x14ac:dyDescent="0.3">
      <c r="A45" s="33"/>
      <c r="B45" s="36" t="s">
        <v>144</v>
      </c>
      <c r="C45" s="36" t="s">
        <v>52</v>
      </c>
      <c r="D45" s="49">
        <v>3.0000000000000001E-3</v>
      </c>
      <c r="E45" s="35" t="s">
        <v>235</v>
      </c>
      <c r="F45" s="49">
        <v>1E-3</v>
      </c>
      <c r="G45" s="35" t="s">
        <v>223</v>
      </c>
      <c r="H45" s="51" t="s">
        <v>209</v>
      </c>
      <c r="I45" s="49">
        <v>0</v>
      </c>
      <c r="J45" s="35" t="s">
        <v>235</v>
      </c>
      <c r="K45" s="49">
        <v>3.0000000000000001E-3</v>
      </c>
      <c r="L45" s="35" t="s">
        <v>223</v>
      </c>
      <c r="M45" s="51" t="s">
        <v>209</v>
      </c>
      <c r="N45" s="35" t="s">
        <v>251</v>
      </c>
      <c r="O45" s="35">
        <v>0.1</v>
      </c>
      <c r="P45" s="35">
        <v>0.3</v>
      </c>
      <c r="Q45" s="35" t="s">
        <v>223</v>
      </c>
      <c r="R45" s="35">
        <v>0.1</v>
      </c>
      <c r="S45" s="35">
        <v>0</v>
      </c>
      <c r="T45" s="35" t="s">
        <v>235</v>
      </c>
      <c r="U45" s="92">
        <f t="shared" si="7"/>
        <v>3.0000000000000004</v>
      </c>
      <c r="V45" s="92">
        <f t="shared" si="9"/>
        <v>0</v>
      </c>
      <c r="W45" s="54" t="e">
        <f t="shared" si="8"/>
        <v>#DIV/0!</v>
      </c>
    </row>
    <row r="46" spans="1:23" s="29" customFormat="1" ht="15.6" x14ac:dyDescent="0.3">
      <c r="A46" s="33"/>
      <c r="B46" s="36" t="s">
        <v>144</v>
      </c>
      <c r="C46" s="36" t="s">
        <v>51</v>
      </c>
      <c r="D46" s="49">
        <v>1.6E-2</v>
      </c>
      <c r="E46" s="35" t="s">
        <v>236</v>
      </c>
      <c r="F46" s="49">
        <v>8.0000000000000002E-3</v>
      </c>
      <c r="G46" s="35" t="s">
        <v>248</v>
      </c>
      <c r="H46" s="51" t="s">
        <v>209</v>
      </c>
      <c r="I46" s="49">
        <v>1E-3</v>
      </c>
      <c r="J46" s="35" t="s">
        <v>236</v>
      </c>
      <c r="K46" s="49">
        <v>3.0000000000000001E-3</v>
      </c>
      <c r="L46" s="35" t="s">
        <v>248</v>
      </c>
      <c r="M46" s="51" t="s">
        <v>209</v>
      </c>
      <c r="N46" s="35" t="s">
        <v>228</v>
      </c>
      <c r="O46" s="35">
        <v>0.8</v>
      </c>
      <c r="P46" s="35">
        <v>0.3</v>
      </c>
      <c r="Q46" s="35" t="s">
        <v>248</v>
      </c>
      <c r="R46" s="35">
        <v>0.7</v>
      </c>
      <c r="S46" s="35">
        <v>0</v>
      </c>
      <c r="T46" s="35" t="s">
        <v>236</v>
      </c>
      <c r="U46" s="92">
        <f t="shared" si="7"/>
        <v>0.57142857142857162</v>
      </c>
      <c r="V46" s="92">
        <f t="shared" si="9"/>
        <v>0.14285714285714299</v>
      </c>
      <c r="W46" s="54" t="e">
        <f t="shared" si="8"/>
        <v>#DIV/0!</v>
      </c>
    </row>
    <row r="47" spans="1:23" s="29" customFormat="1" ht="15.6" x14ac:dyDescent="0.3">
      <c r="A47" s="33"/>
      <c r="B47" s="36" t="s">
        <v>144</v>
      </c>
      <c r="C47" s="36" t="s">
        <v>48</v>
      </c>
      <c r="D47" s="49">
        <v>1.9E-2</v>
      </c>
      <c r="E47" s="35" t="s">
        <v>214</v>
      </c>
      <c r="F47" s="49">
        <v>1.2E-2</v>
      </c>
      <c r="G47" s="35" t="s">
        <v>227</v>
      </c>
      <c r="H47" s="51" t="s">
        <v>209</v>
      </c>
      <c r="I47" s="49">
        <v>0.01</v>
      </c>
      <c r="J47" s="35" t="s">
        <v>214</v>
      </c>
      <c r="K47" s="49">
        <v>5.1999999999999998E-2</v>
      </c>
      <c r="L47" s="35" t="s">
        <v>227</v>
      </c>
      <c r="M47" s="51" t="s">
        <v>209</v>
      </c>
      <c r="N47" s="35"/>
      <c r="O47" s="35">
        <v>1.2</v>
      </c>
      <c r="P47" s="35">
        <v>5.2</v>
      </c>
      <c r="Q47" s="35" t="s">
        <v>227</v>
      </c>
      <c r="R47" s="35">
        <v>0.6</v>
      </c>
      <c r="S47" s="35">
        <v>3.5</v>
      </c>
      <c r="T47" s="35" t="s">
        <v>229</v>
      </c>
      <c r="U47" s="92">
        <f t="shared" si="7"/>
        <v>0.56097560975609784</v>
      </c>
      <c r="V47" s="92">
        <f t="shared" si="9"/>
        <v>1</v>
      </c>
      <c r="W47" s="54">
        <f t="shared" si="8"/>
        <v>0.48571428571428577</v>
      </c>
    </row>
    <row r="48" spans="1:23" s="29" customFormat="1" ht="15.6" x14ac:dyDescent="0.3">
      <c r="A48" s="33"/>
      <c r="B48" s="36" t="s">
        <v>144</v>
      </c>
      <c r="C48" s="36" t="s">
        <v>47</v>
      </c>
      <c r="D48" s="49">
        <v>1.0999999999999999E-2</v>
      </c>
      <c r="E48" s="35" t="s">
        <v>236</v>
      </c>
      <c r="F48" s="49">
        <v>2E-3</v>
      </c>
      <c r="G48" s="35" t="s">
        <v>248</v>
      </c>
      <c r="H48" s="51" t="s">
        <v>209</v>
      </c>
      <c r="I48" s="49">
        <v>1E-3</v>
      </c>
      <c r="J48" s="35" t="s">
        <v>236</v>
      </c>
      <c r="K48" s="49">
        <v>3.7999999999999999E-2</v>
      </c>
      <c r="L48" s="35" t="s">
        <v>248</v>
      </c>
      <c r="M48" s="51" t="s">
        <v>209</v>
      </c>
      <c r="N48" s="35"/>
      <c r="O48" s="35">
        <v>0.2</v>
      </c>
      <c r="P48" s="35">
        <v>3.8</v>
      </c>
      <c r="Q48" s="35" t="s">
        <v>248</v>
      </c>
      <c r="R48" s="35">
        <v>0.3</v>
      </c>
      <c r="S48" s="35" t="s">
        <v>212</v>
      </c>
      <c r="T48" s="35" t="s">
        <v>236</v>
      </c>
      <c r="U48" s="92" t="s">
        <v>212</v>
      </c>
      <c r="V48" s="92">
        <f t="shared" si="9"/>
        <v>-0.33333333333333326</v>
      </c>
      <c r="W48" s="54" t="s">
        <v>212</v>
      </c>
    </row>
    <row r="49" spans="1:23" s="29" customFormat="1" ht="16.2" thickBot="1" x14ac:dyDescent="0.35">
      <c r="A49" s="33"/>
      <c r="B49" s="36" t="s">
        <v>144</v>
      </c>
      <c r="C49" s="36" t="s">
        <v>32</v>
      </c>
      <c r="D49" s="49">
        <v>2.4E-2</v>
      </c>
      <c r="E49" s="35" t="s">
        <v>242</v>
      </c>
      <c r="F49" s="49">
        <v>6.0000000000000001E-3</v>
      </c>
      <c r="G49" s="35" t="s">
        <v>217</v>
      </c>
      <c r="H49" s="51" t="s">
        <v>209</v>
      </c>
      <c r="I49" s="49">
        <v>6.0000000000000001E-3</v>
      </c>
      <c r="J49" s="35" t="s">
        <v>242</v>
      </c>
      <c r="K49" s="49">
        <v>3.4000000000000002E-2</v>
      </c>
      <c r="L49" s="35" t="s">
        <v>217</v>
      </c>
      <c r="M49" s="51" t="s">
        <v>209</v>
      </c>
      <c r="N49" s="35"/>
      <c r="O49" s="35">
        <v>0.6</v>
      </c>
      <c r="P49" s="35">
        <v>3.4</v>
      </c>
      <c r="Q49" s="35" t="s">
        <v>217</v>
      </c>
      <c r="R49" s="35">
        <v>0.8</v>
      </c>
      <c r="S49" s="35">
        <v>0.4</v>
      </c>
      <c r="T49" s="35" t="s">
        <v>242</v>
      </c>
      <c r="U49" s="92">
        <f t="shared" si="7"/>
        <v>2.333333333333333</v>
      </c>
      <c r="V49" s="92">
        <f t="shared" si="9"/>
        <v>-0.25000000000000006</v>
      </c>
      <c r="W49" s="54">
        <f t="shared" si="8"/>
        <v>7.5</v>
      </c>
    </row>
    <row r="50" spans="1:23" ht="16.2" thickBot="1" x14ac:dyDescent="0.35">
      <c r="A50" s="33"/>
      <c r="B50" s="34" t="s">
        <v>20</v>
      </c>
      <c r="C50" s="141"/>
      <c r="D50" s="136"/>
      <c r="E50" s="136"/>
      <c r="F50" s="136"/>
      <c r="G50" s="136"/>
      <c r="H50" s="136"/>
      <c r="I50" s="136"/>
      <c r="J50" s="136"/>
      <c r="K50" s="136"/>
      <c r="L50" s="136"/>
      <c r="M50" s="136"/>
      <c r="N50" s="136"/>
      <c r="O50" s="136"/>
      <c r="P50" s="136"/>
      <c r="Q50" s="136"/>
      <c r="R50" s="136"/>
      <c r="S50" s="136"/>
      <c r="T50" s="136"/>
      <c r="U50" s="136"/>
      <c r="V50" s="136"/>
      <c r="W50" s="136"/>
    </row>
    <row r="51" spans="1:23" s="29" customFormat="1" ht="15.6" x14ac:dyDescent="0.3">
      <c r="A51" s="33"/>
      <c r="B51" s="36" t="s">
        <v>135</v>
      </c>
      <c r="C51" s="36" t="s">
        <v>23</v>
      </c>
      <c r="D51" s="49">
        <v>0.498</v>
      </c>
      <c r="E51" s="35" t="s">
        <v>241</v>
      </c>
      <c r="F51" s="49">
        <v>0.14599999999999999</v>
      </c>
      <c r="G51" s="35" t="s">
        <v>223</v>
      </c>
      <c r="H51" s="51" t="s">
        <v>209</v>
      </c>
      <c r="I51" s="35" t="s">
        <v>212</v>
      </c>
      <c r="J51" s="35" t="s">
        <v>212</v>
      </c>
      <c r="K51" s="35" t="s">
        <v>212</v>
      </c>
      <c r="L51" s="35" t="s">
        <v>212</v>
      </c>
      <c r="M51" s="51" t="s">
        <v>212</v>
      </c>
      <c r="N51" s="35"/>
      <c r="O51" s="35">
        <v>14.6</v>
      </c>
      <c r="P51" s="35" t="s">
        <v>212</v>
      </c>
      <c r="Q51" s="35" t="s">
        <v>223</v>
      </c>
      <c r="R51" s="35">
        <v>27.6</v>
      </c>
      <c r="S51" s="35" t="s">
        <v>212</v>
      </c>
      <c r="T51" s="35" t="s">
        <v>241</v>
      </c>
      <c r="U51" s="54" t="s">
        <v>212</v>
      </c>
      <c r="V51" s="92">
        <f>((O51-R51)/(R51))</f>
        <v>-0.47101449275362323</v>
      </c>
      <c r="W51" s="35" t="s">
        <v>212</v>
      </c>
    </row>
    <row r="52" spans="1:23" s="29" customFormat="1" ht="15.6" x14ac:dyDescent="0.3">
      <c r="A52" s="33"/>
      <c r="B52" s="36" t="s">
        <v>135</v>
      </c>
      <c r="C52" s="36" t="s">
        <v>22</v>
      </c>
      <c r="D52" s="35" t="s">
        <v>212</v>
      </c>
      <c r="E52" s="35" t="s">
        <v>212</v>
      </c>
      <c r="F52" s="49">
        <v>0.126</v>
      </c>
      <c r="G52" s="35" t="s">
        <v>223</v>
      </c>
      <c r="H52" s="51" t="s">
        <v>209</v>
      </c>
      <c r="I52" s="35" t="s">
        <v>212</v>
      </c>
      <c r="J52" s="35" t="s">
        <v>212</v>
      </c>
      <c r="K52" s="53">
        <v>0</v>
      </c>
      <c r="L52" s="35" t="s">
        <v>223</v>
      </c>
      <c r="M52" s="51" t="s">
        <v>209</v>
      </c>
      <c r="N52" s="35"/>
      <c r="O52" s="35">
        <v>12.6</v>
      </c>
      <c r="P52" s="35">
        <v>0</v>
      </c>
      <c r="Q52" s="35" t="s">
        <v>223</v>
      </c>
      <c r="R52" s="35" t="s">
        <v>212</v>
      </c>
      <c r="S52" s="35" t="s">
        <v>212</v>
      </c>
      <c r="T52" s="35" t="s">
        <v>212</v>
      </c>
      <c r="U52" s="54" t="s">
        <v>212</v>
      </c>
      <c r="V52" s="54" t="s">
        <v>212</v>
      </c>
      <c r="W52" s="35" t="s">
        <v>212</v>
      </c>
    </row>
    <row r="53" spans="1:23" s="29" customFormat="1" ht="16.2" thickBot="1" x14ac:dyDescent="0.35">
      <c r="A53" s="33"/>
      <c r="B53" s="36" t="s">
        <v>135</v>
      </c>
      <c r="C53" s="36" t="s">
        <v>21</v>
      </c>
      <c r="D53" s="49">
        <v>0.42699999999999999</v>
      </c>
      <c r="E53" s="49" t="s">
        <v>222</v>
      </c>
      <c r="F53" s="49">
        <v>0.32600000000000001</v>
      </c>
      <c r="G53" s="35" t="s">
        <v>222</v>
      </c>
      <c r="H53" s="51" t="s">
        <v>209</v>
      </c>
      <c r="I53" s="35" t="s">
        <v>212</v>
      </c>
      <c r="J53" s="35" t="s">
        <v>212</v>
      </c>
      <c r="K53" s="35" t="s">
        <v>212</v>
      </c>
      <c r="L53" s="35" t="s">
        <v>212</v>
      </c>
      <c r="M53" s="35" t="s">
        <v>212</v>
      </c>
      <c r="N53" s="35"/>
      <c r="O53" s="35">
        <v>32.6</v>
      </c>
      <c r="P53" s="35" t="s">
        <v>212</v>
      </c>
      <c r="Q53" s="35" t="s">
        <v>222</v>
      </c>
      <c r="R53" s="35" t="s">
        <v>212</v>
      </c>
      <c r="S53" s="35" t="s">
        <v>212</v>
      </c>
      <c r="T53" s="35" t="s">
        <v>212</v>
      </c>
      <c r="U53" s="54" t="s">
        <v>212</v>
      </c>
      <c r="V53" s="54" t="s">
        <v>212</v>
      </c>
      <c r="W53" s="35" t="s">
        <v>212</v>
      </c>
    </row>
    <row r="54" spans="1:23" ht="16.2" thickBot="1" x14ac:dyDescent="0.35">
      <c r="A54" s="33"/>
      <c r="B54" s="34" t="s">
        <v>20</v>
      </c>
      <c r="C54" s="141"/>
      <c r="D54" s="136"/>
      <c r="E54" s="136"/>
      <c r="F54" s="136"/>
      <c r="G54" s="136"/>
      <c r="H54" s="136"/>
      <c r="I54" s="136"/>
      <c r="J54" s="136"/>
      <c r="K54" s="136"/>
      <c r="L54" s="136"/>
      <c r="M54" s="136"/>
      <c r="N54" s="136"/>
      <c r="O54" s="136"/>
      <c r="P54" s="136"/>
      <c r="Q54" s="136"/>
      <c r="R54" s="136"/>
      <c r="S54" s="136"/>
      <c r="T54" s="136"/>
      <c r="U54" s="136"/>
      <c r="V54" s="136"/>
      <c r="W54" s="136"/>
    </row>
    <row r="55" spans="1:23" s="29" customFormat="1" ht="16.2" thickBot="1" x14ac:dyDescent="0.35">
      <c r="A55" s="33"/>
      <c r="B55" s="36" t="s">
        <v>138</v>
      </c>
      <c r="C55" s="36" t="s">
        <v>15</v>
      </c>
      <c r="D55" s="35"/>
      <c r="E55" s="35"/>
      <c r="F55" s="35"/>
      <c r="G55" s="35"/>
      <c r="H55" s="51"/>
      <c r="I55" s="35"/>
      <c r="J55" s="35"/>
      <c r="K55" s="35"/>
      <c r="L55" s="35"/>
      <c r="M55" s="51"/>
      <c r="N55" s="35" t="s">
        <v>224</v>
      </c>
      <c r="O55" s="35"/>
      <c r="P55" s="35"/>
      <c r="Q55" s="35"/>
      <c r="R55" s="35"/>
      <c r="S55" s="35"/>
      <c r="T55" s="35"/>
      <c r="U55" s="35"/>
      <c r="V55" s="35"/>
      <c r="W55" s="35"/>
    </row>
    <row r="56" spans="1:23" ht="16.2" thickBot="1" x14ac:dyDescent="0.35">
      <c r="A56" s="33"/>
      <c r="B56" s="34" t="s">
        <v>20</v>
      </c>
      <c r="C56" s="141"/>
      <c r="D56" s="136"/>
      <c r="E56" s="136"/>
      <c r="F56" s="136"/>
      <c r="G56" s="136"/>
      <c r="H56" s="136"/>
      <c r="I56" s="136"/>
      <c r="J56" s="136"/>
      <c r="K56" s="136"/>
      <c r="L56" s="136"/>
      <c r="M56" s="136"/>
      <c r="N56" s="136"/>
      <c r="O56" s="136"/>
      <c r="P56" s="136"/>
      <c r="Q56" s="136"/>
      <c r="R56" s="136"/>
      <c r="S56" s="136"/>
      <c r="T56" s="136"/>
      <c r="U56" s="136"/>
      <c r="V56" s="136"/>
      <c r="W56" s="136"/>
    </row>
    <row r="57" spans="1:23" s="29" customFormat="1" ht="15.6" x14ac:dyDescent="0.3">
      <c r="A57" s="33"/>
      <c r="B57" s="36" t="s">
        <v>137</v>
      </c>
      <c r="C57" s="36" t="s">
        <v>11</v>
      </c>
      <c r="D57" s="35"/>
      <c r="E57" s="35"/>
      <c r="F57" s="35"/>
      <c r="G57" s="35"/>
      <c r="H57" s="51"/>
      <c r="I57" s="35"/>
      <c r="J57" s="35"/>
      <c r="K57" s="35"/>
      <c r="L57" s="35"/>
      <c r="M57" s="51"/>
      <c r="N57" s="35" t="s">
        <v>224</v>
      </c>
      <c r="O57" s="35"/>
      <c r="P57" s="35"/>
      <c r="Q57" s="35"/>
      <c r="R57" s="35"/>
      <c r="S57" s="35"/>
      <c r="T57" s="35"/>
      <c r="U57" s="54"/>
      <c r="V57" s="35"/>
      <c r="W57" s="35"/>
    </row>
    <row r="58" spans="1:23" s="29" customFormat="1" ht="15.6" x14ac:dyDescent="0.3">
      <c r="A58" s="33"/>
      <c r="B58" s="36" t="s">
        <v>137</v>
      </c>
      <c r="C58" s="36" t="s">
        <v>19</v>
      </c>
      <c r="D58" s="49">
        <v>4.9000000000000002E-2</v>
      </c>
      <c r="E58" s="35" t="s">
        <v>216</v>
      </c>
      <c r="F58" s="49">
        <v>7.0000000000000001E-3</v>
      </c>
      <c r="G58" s="35" t="s">
        <v>208</v>
      </c>
      <c r="H58" s="51" t="s">
        <v>209</v>
      </c>
      <c r="I58" s="49">
        <v>8.0000000000000002E-3</v>
      </c>
      <c r="J58" s="35" t="s">
        <v>216</v>
      </c>
      <c r="K58" s="49">
        <v>1.0999999999999999E-2</v>
      </c>
      <c r="L58" s="35" t="s">
        <v>208</v>
      </c>
      <c r="M58" s="51" t="s">
        <v>209</v>
      </c>
      <c r="N58" s="35"/>
      <c r="O58" s="35">
        <v>0.7</v>
      </c>
      <c r="P58" s="35">
        <v>1.1000000000000001</v>
      </c>
      <c r="Q58" s="35" t="s">
        <v>208</v>
      </c>
      <c r="R58" s="35">
        <v>0.8</v>
      </c>
      <c r="S58" s="35">
        <v>0.7</v>
      </c>
      <c r="T58" s="35" t="s">
        <v>216</v>
      </c>
      <c r="U58" s="92">
        <f t="shared" ref="U58:U62" si="10">(SUM(O58:P58)-SUM(R58:S58))/(SUM(R58:S58))</f>
        <v>0.20000000000000004</v>
      </c>
      <c r="V58" s="92">
        <f>((O58-R58)/(R58))</f>
        <v>-0.12500000000000011</v>
      </c>
      <c r="W58" s="54">
        <f>((P58-S58)/(S58))</f>
        <v>0.57142857142857162</v>
      </c>
    </row>
    <row r="59" spans="1:23" s="29" customFormat="1" ht="15.6" x14ac:dyDescent="0.3">
      <c r="A59" s="33"/>
      <c r="B59" s="36" t="s">
        <v>137</v>
      </c>
      <c r="C59" s="36" t="s">
        <v>10</v>
      </c>
      <c r="D59" s="49"/>
      <c r="E59" s="35"/>
      <c r="F59" s="49"/>
      <c r="G59" s="35"/>
      <c r="H59" s="51"/>
      <c r="I59" s="49"/>
      <c r="J59" s="35"/>
      <c r="K59" s="49"/>
      <c r="L59" s="35"/>
      <c r="M59" s="51"/>
      <c r="N59" s="35" t="s">
        <v>224</v>
      </c>
      <c r="O59" s="35"/>
      <c r="P59" s="35"/>
      <c r="Q59" s="35"/>
      <c r="R59" s="35"/>
      <c r="S59" s="35"/>
      <c r="T59" s="35"/>
      <c r="U59" s="92"/>
      <c r="V59" s="92"/>
      <c r="W59" s="54"/>
    </row>
    <row r="60" spans="1:23" s="29" customFormat="1" ht="15.6" x14ac:dyDescent="0.3">
      <c r="A60" s="33"/>
      <c r="B60" s="36" t="s">
        <v>137</v>
      </c>
      <c r="C60" s="36" t="s">
        <v>17</v>
      </c>
      <c r="D60" s="49">
        <v>4.9000000000000002E-2</v>
      </c>
      <c r="E60" s="35" t="s">
        <v>245</v>
      </c>
      <c r="F60" s="49">
        <v>1.2999999999999999E-2</v>
      </c>
      <c r="G60" s="35" t="s">
        <v>245</v>
      </c>
      <c r="H60" s="51" t="s">
        <v>209</v>
      </c>
      <c r="I60" s="49" t="s">
        <v>212</v>
      </c>
      <c r="J60" s="35" t="s">
        <v>212</v>
      </c>
      <c r="K60" s="49">
        <v>0</v>
      </c>
      <c r="L60" s="35" t="s">
        <v>245</v>
      </c>
      <c r="M60" s="51" t="s">
        <v>209</v>
      </c>
      <c r="N60" s="35" t="s">
        <v>252</v>
      </c>
      <c r="O60" s="35">
        <v>2.2000000000000002</v>
      </c>
      <c r="P60" s="35">
        <v>0</v>
      </c>
      <c r="Q60" s="35" t="s">
        <v>253</v>
      </c>
      <c r="R60" s="35">
        <v>2.8</v>
      </c>
      <c r="S60" s="35">
        <v>0.2</v>
      </c>
      <c r="T60" s="35" t="s">
        <v>254</v>
      </c>
      <c r="U60" s="92">
        <f>(SUM(O60:P60)-SUM(R60:S60))/(SUM(R60:S60))</f>
        <v>-0.26666666666666661</v>
      </c>
      <c r="V60" s="92">
        <f>((O60-R60)/(R60))</f>
        <v>-0.21428571428571416</v>
      </c>
      <c r="W60" s="54">
        <f t="shared" ref="W60:W62" si="11">((P60-S60)/(S60))</f>
        <v>-1</v>
      </c>
    </row>
    <row r="61" spans="1:23" s="29" customFormat="1" ht="15.6" x14ac:dyDescent="0.3">
      <c r="A61" s="33"/>
      <c r="B61" s="36" t="s">
        <v>137</v>
      </c>
      <c r="C61" s="36" t="s">
        <v>14</v>
      </c>
      <c r="D61" s="49">
        <v>1.0999999999999999E-2</v>
      </c>
      <c r="E61" s="35" t="s">
        <v>235</v>
      </c>
      <c r="F61" s="49">
        <v>1.0999999999999999E-2</v>
      </c>
      <c r="G61" s="35" t="s">
        <v>227</v>
      </c>
      <c r="H61" s="51" t="s">
        <v>209</v>
      </c>
      <c r="I61" s="49">
        <v>1.2E-2</v>
      </c>
      <c r="J61" s="35" t="s">
        <v>235</v>
      </c>
      <c r="K61" s="49">
        <v>2.5999999999999999E-2</v>
      </c>
      <c r="L61" s="35" t="s">
        <v>227</v>
      </c>
      <c r="M61" s="51" t="s">
        <v>209</v>
      </c>
      <c r="N61" s="35"/>
      <c r="O61" s="35">
        <v>1.1000000000000001</v>
      </c>
      <c r="P61" s="35">
        <v>2.6</v>
      </c>
      <c r="Q61" s="35" t="s">
        <v>227</v>
      </c>
      <c r="R61" s="35">
        <v>1</v>
      </c>
      <c r="S61" s="35">
        <v>0.9</v>
      </c>
      <c r="T61" s="35" t="s">
        <v>208</v>
      </c>
      <c r="U61" s="92">
        <f t="shared" si="10"/>
        <v>0.94736842105263175</v>
      </c>
      <c r="V61" s="93">
        <f>((O61-R61)/(R61))</f>
        <v>0.10000000000000009</v>
      </c>
      <c r="W61" s="54">
        <f t="shared" si="11"/>
        <v>1.8888888888888891</v>
      </c>
    </row>
    <row r="62" spans="1:23" s="29" customFormat="1" ht="15.6" x14ac:dyDescent="0.3">
      <c r="A62" s="33"/>
      <c r="B62" s="36" t="s">
        <v>137</v>
      </c>
      <c r="C62" s="36" t="s">
        <v>13</v>
      </c>
      <c r="D62" s="49">
        <v>9.2999999999999999E-2</v>
      </c>
      <c r="E62" s="35" t="s">
        <v>250</v>
      </c>
      <c r="F62" s="49">
        <v>2.3E-2</v>
      </c>
      <c r="G62" s="35" t="s">
        <v>250</v>
      </c>
      <c r="H62" s="51" t="s">
        <v>209</v>
      </c>
      <c r="I62" s="49">
        <v>2E-3</v>
      </c>
      <c r="J62" s="35" t="s">
        <v>250</v>
      </c>
      <c r="K62" s="49">
        <v>1E-3</v>
      </c>
      <c r="L62" s="35" t="s">
        <v>250</v>
      </c>
      <c r="M62" s="51" t="s">
        <v>209</v>
      </c>
      <c r="N62" s="35"/>
      <c r="O62" s="35">
        <v>2.2999999999999998</v>
      </c>
      <c r="P62" s="35">
        <v>0.1</v>
      </c>
      <c r="Q62" s="35" t="s">
        <v>250</v>
      </c>
      <c r="R62" s="35">
        <v>2.2000000000000002</v>
      </c>
      <c r="S62" s="35">
        <v>0.1</v>
      </c>
      <c r="T62" s="35" t="s">
        <v>255</v>
      </c>
      <c r="U62" s="92">
        <f t="shared" si="10"/>
        <v>4.3478260869565057E-2</v>
      </c>
      <c r="V62" s="93">
        <f>((O62-R62)/(R62))</f>
        <v>4.5454545454545289E-2</v>
      </c>
      <c r="W62" s="54">
        <f t="shared" si="11"/>
        <v>0</v>
      </c>
    </row>
    <row r="63" spans="1:23" s="29" customFormat="1" ht="16.2" thickBot="1" x14ac:dyDescent="0.35">
      <c r="A63" s="33"/>
      <c r="B63" s="36" t="s">
        <v>137</v>
      </c>
      <c r="C63" s="36" t="s">
        <v>5</v>
      </c>
      <c r="D63" s="49" t="s">
        <v>212</v>
      </c>
      <c r="E63" s="35" t="s">
        <v>212</v>
      </c>
      <c r="F63" s="49">
        <v>0.02</v>
      </c>
      <c r="G63" s="35" t="s">
        <v>256</v>
      </c>
      <c r="H63" s="51" t="s">
        <v>209</v>
      </c>
      <c r="I63" s="49" t="s">
        <v>212</v>
      </c>
      <c r="J63" s="35" t="s">
        <v>212</v>
      </c>
      <c r="K63" s="49" t="s">
        <v>212</v>
      </c>
      <c r="L63" s="35" t="s">
        <v>212</v>
      </c>
      <c r="M63" s="51" t="s">
        <v>212</v>
      </c>
      <c r="N63" s="35"/>
      <c r="O63" s="35">
        <v>2</v>
      </c>
      <c r="P63" s="35" t="s">
        <v>212</v>
      </c>
      <c r="Q63" s="35" t="s">
        <v>256</v>
      </c>
      <c r="R63" s="35" t="s">
        <v>212</v>
      </c>
      <c r="S63" s="35" t="s">
        <v>212</v>
      </c>
      <c r="T63" s="35" t="s">
        <v>212</v>
      </c>
      <c r="U63" s="92" t="s">
        <v>212</v>
      </c>
      <c r="V63" s="92" t="s">
        <v>212</v>
      </c>
      <c r="W63" s="54" t="s">
        <v>212</v>
      </c>
    </row>
    <row r="64" spans="1:23" ht="16.2" thickBot="1" x14ac:dyDescent="0.35">
      <c r="A64" s="33"/>
      <c r="B64" s="34" t="s">
        <v>20</v>
      </c>
      <c r="C64" s="141"/>
      <c r="D64" s="136"/>
      <c r="E64" s="136"/>
      <c r="F64" s="136"/>
      <c r="G64" s="136"/>
      <c r="H64" s="136"/>
      <c r="I64" s="136"/>
      <c r="J64" s="136"/>
      <c r="K64" s="136"/>
      <c r="L64" s="136"/>
      <c r="M64" s="136"/>
      <c r="N64" s="136"/>
      <c r="O64" s="136"/>
      <c r="P64" s="136"/>
      <c r="Q64" s="136"/>
      <c r="R64" s="136"/>
      <c r="S64" s="136"/>
      <c r="T64" s="136"/>
      <c r="U64" s="136"/>
      <c r="V64" s="136"/>
      <c r="W64" s="136"/>
    </row>
    <row r="65" spans="1:23" s="29" customFormat="1" ht="15.6" x14ac:dyDescent="0.3">
      <c r="A65" s="33"/>
      <c r="B65" s="36" t="s">
        <v>139</v>
      </c>
      <c r="C65" s="36" t="s">
        <v>18</v>
      </c>
      <c r="D65" s="49">
        <v>2.9000000000000001E-2</v>
      </c>
      <c r="E65" s="35" t="s">
        <v>214</v>
      </c>
      <c r="F65" s="53">
        <v>0.03</v>
      </c>
      <c r="G65" s="35" t="s">
        <v>229</v>
      </c>
      <c r="H65" s="51" t="s">
        <v>209</v>
      </c>
      <c r="I65" s="49">
        <v>4.0000000000000001E-3</v>
      </c>
      <c r="J65" s="35" t="s">
        <v>214</v>
      </c>
      <c r="K65" s="49">
        <v>1.4999999999999999E-2</v>
      </c>
      <c r="L65" s="35" t="s">
        <v>244</v>
      </c>
      <c r="M65" s="51" t="s">
        <v>209</v>
      </c>
      <c r="N65" s="35"/>
      <c r="O65" s="35">
        <v>3</v>
      </c>
      <c r="P65" s="35">
        <v>1.5</v>
      </c>
      <c r="Q65" s="35" t="s">
        <v>229</v>
      </c>
      <c r="R65" s="35">
        <v>1.9</v>
      </c>
      <c r="S65" s="35">
        <v>0.3</v>
      </c>
      <c r="T65" s="35" t="s">
        <v>221</v>
      </c>
      <c r="U65" s="92">
        <f>(SUM(O65:P65)-SUM(R65:S65))/(SUM(R65:S65))</f>
        <v>1.0454545454545456</v>
      </c>
      <c r="V65" s="92">
        <f>((O65-R65)/(R65))</f>
        <v>0.57894736842105265</v>
      </c>
      <c r="W65" s="54">
        <f>((P65-S65)/(S65))</f>
        <v>4</v>
      </c>
    </row>
    <row r="66" spans="1:23" s="29" customFormat="1" ht="15.6" x14ac:dyDescent="0.3">
      <c r="A66" s="33"/>
      <c r="B66" s="36" t="s">
        <v>139</v>
      </c>
      <c r="C66" s="36" t="s">
        <v>16</v>
      </c>
      <c r="D66" s="49">
        <v>0.13900000000000001</v>
      </c>
      <c r="E66" s="35" t="s">
        <v>216</v>
      </c>
      <c r="F66" s="53">
        <v>0.03</v>
      </c>
      <c r="G66" s="35" t="s">
        <v>223</v>
      </c>
      <c r="H66" s="51" t="s">
        <v>209</v>
      </c>
      <c r="I66" s="49">
        <v>4.7E-2</v>
      </c>
      <c r="J66" s="35" t="s">
        <v>216</v>
      </c>
      <c r="K66" s="49">
        <v>2.4E-2</v>
      </c>
      <c r="L66" s="35" t="s">
        <v>223</v>
      </c>
      <c r="M66" s="51" t="s">
        <v>209</v>
      </c>
      <c r="N66" s="35" t="s">
        <v>257</v>
      </c>
      <c r="O66" s="35">
        <v>3</v>
      </c>
      <c r="P66" s="35">
        <v>2.4</v>
      </c>
      <c r="Q66" s="35" t="s">
        <v>223</v>
      </c>
      <c r="R66" s="35">
        <v>4.7</v>
      </c>
      <c r="S66" s="35">
        <v>2.6</v>
      </c>
      <c r="T66" s="35" t="s">
        <v>216</v>
      </c>
      <c r="U66" s="92">
        <f t="shared" ref="U66:U70" si="12">(SUM(O66:P66)-SUM(R66:S66))/(SUM(R66:S66))</f>
        <v>-0.26027397260273977</v>
      </c>
      <c r="V66" s="92">
        <f>((O66-R66)/(R66))</f>
        <v>-0.36170212765957449</v>
      </c>
      <c r="W66" s="54">
        <f t="shared" ref="W66:W70" si="13">((P66-S66)/(S66))</f>
        <v>-7.6923076923076983E-2</v>
      </c>
    </row>
    <row r="67" spans="1:23" s="29" customFormat="1" ht="15.6" x14ac:dyDescent="0.3">
      <c r="A67" s="33"/>
      <c r="B67" s="36" t="s">
        <v>139</v>
      </c>
      <c r="C67" s="36" t="s">
        <v>130</v>
      </c>
      <c r="D67" s="49"/>
      <c r="E67" s="35"/>
      <c r="F67" s="35"/>
      <c r="G67" s="35"/>
      <c r="H67" s="51"/>
      <c r="I67" s="49"/>
      <c r="J67" s="35"/>
      <c r="K67" s="49"/>
      <c r="L67" s="35"/>
      <c r="M67" s="51"/>
      <c r="N67" s="35" t="s">
        <v>224</v>
      </c>
      <c r="O67" s="35"/>
      <c r="P67" s="35"/>
      <c r="Q67" s="35"/>
      <c r="R67" s="35"/>
      <c r="S67" s="35"/>
      <c r="T67" s="35"/>
      <c r="U67" s="92"/>
      <c r="V67" s="92"/>
      <c r="W67" s="54"/>
    </row>
    <row r="68" spans="1:23" s="29" customFormat="1" ht="15.6" x14ac:dyDescent="0.3">
      <c r="A68" s="33"/>
      <c r="B68" s="36" t="s">
        <v>139</v>
      </c>
      <c r="C68" s="36" t="s">
        <v>9</v>
      </c>
      <c r="D68" s="49" t="s">
        <v>212</v>
      </c>
      <c r="E68" s="35" t="s">
        <v>212</v>
      </c>
      <c r="F68" s="50">
        <v>1.7000000000000001E-2</v>
      </c>
      <c r="G68" s="35" t="s">
        <v>234</v>
      </c>
      <c r="H68" s="51" t="s">
        <v>209</v>
      </c>
      <c r="I68" s="49" t="s">
        <v>212</v>
      </c>
      <c r="J68" s="35" t="s">
        <v>212</v>
      </c>
      <c r="K68" s="49">
        <v>6.0000000000000001E-3</v>
      </c>
      <c r="L68" s="35" t="s">
        <v>234</v>
      </c>
      <c r="M68" s="51" t="s">
        <v>209</v>
      </c>
      <c r="N68" s="35"/>
      <c r="O68" s="35">
        <v>1.7</v>
      </c>
      <c r="P68" s="35">
        <v>0.6</v>
      </c>
      <c r="Q68" s="35" t="s">
        <v>234</v>
      </c>
      <c r="R68" s="35" t="s">
        <v>212</v>
      </c>
      <c r="S68" s="35" t="s">
        <v>212</v>
      </c>
      <c r="T68" s="35" t="s">
        <v>212</v>
      </c>
      <c r="U68" s="92" t="s">
        <v>212</v>
      </c>
      <c r="V68" s="92" t="s">
        <v>212</v>
      </c>
      <c r="W68" s="54" t="s">
        <v>212</v>
      </c>
    </row>
    <row r="69" spans="1:23" s="29" customFormat="1" ht="15.6" x14ac:dyDescent="0.3">
      <c r="A69" s="33"/>
      <c r="B69" s="36" t="s">
        <v>139</v>
      </c>
      <c r="C69" s="36" t="s">
        <v>7</v>
      </c>
      <c r="D69" s="49">
        <v>6.0999999999999999E-2</v>
      </c>
      <c r="E69" s="35" t="s">
        <v>236</v>
      </c>
      <c r="F69" s="49">
        <v>2.1999999999999999E-2</v>
      </c>
      <c r="G69" s="35" t="s">
        <v>248</v>
      </c>
      <c r="H69" s="51" t="s">
        <v>209</v>
      </c>
      <c r="I69" s="49">
        <v>0</v>
      </c>
      <c r="J69" s="35" t="s">
        <v>236</v>
      </c>
      <c r="K69" s="49">
        <v>0</v>
      </c>
      <c r="L69" s="35" t="s">
        <v>248</v>
      </c>
      <c r="M69" s="51" t="s">
        <v>209</v>
      </c>
      <c r="N69" s="35"/>
      <c r="O69" s="35">
        <v>2.2000000000000002</v>
      </c>
      <c r="P69" s="35">
        <v>0</v>
      </c>
      <c r="Q69" s="35" t="s">
        <v>248</v>
      </c>
      <c r="R69" s="35">
        <v>2.2999999999999998</v>
      </c>
      <c r="S69" s="35" t="s">
        <v>212</v>
      </c>
      <c r="T69" s="35" t="s">
        <v>236</v>
      </c>
      <c r="U69" s="92" t="s">
        <v>212</v>
      </c>
      <c r="V69" s="92">
        <f>((O69-R69)/(R69))</f>
        <v>-4.3478260869565064E-2</v>
      </c>
      <c r="W69" s="54" t="s">
        <v>212</v>
      </c>
    </row>
    <row r="70" spans="1:23" s="29" customFormat="1" ht="15.6" x14ac:dyDescent="0.3">
      <c r="A70" s="33"/>
      <c r="B70" s="36" t="s">
        <v>139</v>
      </c>
      <c r="C70" s="36" t="s">
        <v>132</v>
      </c>
      <c r="D70" s="49">
        <v>0.01</v>
      </c>
      <c r="E70" s="35" t="s">
        <v>258</v>
      </c>
      <c r="F70" s="49">
        <v>1.2E-2</v>
      </c>
      <c r="G70" s="35" t="s">
        <v>227</v>
      </c>
      <c r="H70" s="51" t="s">
        <v>209</v>
      </c>
      <c r="I70" s="49">
        <v>8.9999999999999993E-3</v>
      </c>
      <c r="J70" s="35" t="s">
        <v>258</v>
      </c>
      <c r="K70" s="49">
        <v>3.7999999999999999E-2</v>
      </c>
      <c r="L70" s="35" t="s">
        <v>227</v>
      </c>
      <c r="M70" s="51" t="s">
        <v>209</v>
      </c>
      <c r="N70" s="35"/>
      <c r="O70" s="35">
        <v>1.2</v>
      </c>
      <c r="P70" s="35">
        <v>3.8</v>
      </c>
      <c r="Q70" s="35" t="s">
        <v>227</v>
      </c>
      <c r="R70" s="35">
        <v>0.8</v>
      </c>
      <c r="S70" s="35">
        <v>0.5</v>
      </c>
      <c r="T70" s="35" t="s">
        <v>258</v>
      </c>
      <c r="U70" s="92">
        <f t="shared" si="12"/>
        <v>2.8461538461538463</v>
      </c>
      <c r="V70" s="92">
        <f>((O70-R70)/(R70))</f>
        <v>0.49999999999999989</v>
      </c>
      <c r="W70" s="54">
        <f t="shared" si="13"/>
        <v>6.6</v>
      </c>
    </row>
    <row r="71" spans="1:23" s="29" customFormat="1" ht="31.8" thickBot="1" x14ac:dyDescent="0.35">
      <c r="A71" s="33"/>
      <c r="B71" s="36" t="s">
        <v>139</v>
      </c>
      <c r="C71" s="36" t="s">
        <v>12</v>
      </c>
      <c r="D71" s="49">
        <v>0.63100000000000001</v>
      </c>
      <c r="E71" s="35" t="s">
        <v>225</v>
      </c>
      <c r="F71" s="49">
        <v>0.377</v>
      </c>
      <c r="G71" s="35" t="s">
        <v>225</v>
      </c>
      <c r="H71" s="51" t="s">
        <v>355</v>
      </c>
      <c r="I71" s="49">
        <v>0</v>
      </c>
      <c r="J71" s="35" t="s">
        <v>225</v>
      </c>
      <c r="K71" s="49" t="s">
        <v>212</v>
      </c>
      <c r="L71" s="35" t="s">
        <v>212</v>
      </c>
      <c r="M71" s="51" t="s">
        <v>209</v>
      </c>
      <c r="N71" s="35"/>
      <c r="O71" s="35">
        <v>37.700000000000003</v>
      </c>
      <c r="P71" s="35" t="s">
        <v>212</v>
      </c>
      <c r="Q71" s="35" t="s">
        <v>225</v>
      </c>
      <c r="R71" s="35">
        <v>38.5</v>
      </c>
      <c r="S71" s="35" t="s">
        <v>212</v>
      </c>
      <c r="T71" s="35" t="s">
        <v>241</v>
      </c>
      <c r="U71" s="92" t="s">
        <v>212</v>
      </c>
      <c r="V71" s="92">
        <f>((O71-R71)/(R71))</f>
        <v>-2.0779220779220706E-2</v>
      </c>
      <c r="W71" s="54" t="s">
        <v>212</v>
      </c>
    </row>
    <row r="72" spans="1:23" ht="16.2" thickBot="1" x14ac:dyDescent="0.35">
      <c r="A72" s="33"/>
      <c r="B72" s="34" t="s">
        <v>20</v>
      </c>
      <c r="C72" s="141"/>
      <c r="D72" s="136"/>
      <c r="E72" s="136"/>
      <c r="F72" s="136"/>
      <c r="G72" s="136"/>
      <c r="H72" s="136"/>
      <c r="I72" s="136"/>
      <c r="J72" s="136"/>
      <c r="K72" s="136"/>
      <c r="L72" s="136"/>
      <c r="M72" s="136"/>
      <c r="N72" s="136"/>
      <c r="O72" s="136"/>
      <c r="P72" s="136"/>
      <c r="Q72" s="136"/>
      <c r="R72" s="136"/>
      <c r="S72" s="136"/>
      <c r="T72" s="136"/>
      <c r="U72" s="136"/>
      <c r="V72" s="136"/>
      <c r="W72" s="136"/>
    </row>
    <row r="73" spans="1:23" s="29" customFormat="1" ht="15.6" x14ac:dyDescent="0.3">
      <c r="A73" s="33"/>
      <c r="B73" s="36" t="s">
        <v>136</v>
      </c>
      <c r="C73" s="36" t="s">
        <v>26</v>
      </c>
      <c r="D73" s="35"/>
      <c r="E73" s="35"/>
      <c r="F73" s="49"/>
      <c r="G73" s="35"/>
      <c r="H73" s="51"/>
      <c r="I73" s="35"/>
      <c r="J73" s="35"/>
      <c r="K73" s="49"/>
      <c r="L73" s="35"/>
      <c r="M73" s="51"/>
      <c r="N73" s="35" t="s">
        <v>224</v>
      </c>
      <c r="O73" s="35"/>
      <c r="P73" s="35"/>
      <c r="Q73" s="35"/>
      <c r="R73" s="35"/>
      <c r="S73" s="35"/>
      <c r="T73" s="35"/>
      <c r="U73" s="35"/>
      <c r="V73" s="35"/>
      <c r="W73" s="35"/>
    </row>
    <row r="74" spans="1:23" s="29" customFormat="1" ht="15.6" x14ac:dyDescent="0.3">
      <c r="A74" s="33"/>
      <c r="B74" s="36" t="s">
        <v>136</v>
      </c>
      <c r="C74" s="36" t="s">
        <v>131</v>
      </c>
      <c r="D74" s="35"/>
      <c r="E74" s="35"/>
      <c r="F74" s="49"/>
      <c r="G74" s="35"/>
      <c r="H74" s="51"/>
      <c r="I74" s="35"/>
      <c r="J74" s="35"/>
      <c r="K74" s="49"/>
      <c r="L74" s="35"/>
      <c r="M74" s="51"/>
      <c r="N74" s="35" t="s">
        <v>224</v>
      </c>
      <c r="O74" s="35"/>
      <c r="P74" s="35"/>
      <c r="Q74" s="35"/>
      <c r="R74" s="35"/>
      <c r="S74" s="35"/>
      <c r="T74" s="35"/>
      <c r="U74" s="35"/>
      <c r="V74" s="35"/>
      <c r="W74" s="35"/>
    </row>
    <row r="75" spans="1:23" s="29" customFormat="1" ht="16.2" thickBot="1" x14ac:dyDescent="0.35">
      <c r="A75" s="33"/>
      <c r="B75" s="36" t="s">
        <v>136</v>
      </c>
      <c r="C75" s="36" t="s">
        <v>28</v>
      </c>
      <c r="D75" s="49">
        <v>6.7000000000000004E-2</v>
      </c>
      <c r="E75" s="35" t="s">
        <v>241</v>
      </c>
      <c r="F75" s="49">
        <v>5.8999999999999997E-2</v>
      </c>
      <c r="G75" s="35" t="s">
        <v>248</v>
      </c>
      <c r="H75" s="51" t="s">
        <v>209</v>
      </c>
      <c r="I75" s="53">
        <v>0</v>
      </c>
      <c r="J75" s="35" t="s">
        <v>241</v>
      </c>
      <c r="K75" s="49">
        <v>6.0000000000000001E-3</v>
      </c>
      <c r="L75" s="35" t="s">
        <v>248</v>
      </c>
      <c r="M75" s="51" t="s">
        <v>209</v>
      </c>
      <c r="N75" s="35"/>
      <c r="O75" s="35">
        <v>5.9</v>
      </c>
      <c r="P75" s="35">
        <v>0.6</v>
      </c>
      <c r="Q75" s="35" t="s">
        <v>248</v>
      </c>
      <c r="R75" s="35">
        <v>2.8</v>
      </c>
      <c r="S75" s="35" t="s">
        <v>212</v>
      </c>
      <c r="T75" s="35" t="s">
        <v>241</v>
      </c>
      <c r="U75" s="35" t="s">
        <v>212</v>
      </c>
      <c r="V75" s="92">
        <f>((O75-R75)/(R75))</f>
        <v>1.1071428571428574</v>
      </c>
      <c r="W75" s="35" t="s">
        <v>212</v>
      </c>
    </row>
    <row r="76" spans="1:23" ht="16.2" thickBot="1" x14ac:dyDescent="0.35">
      <c r="A76" s="33"/>
      <c r="B76" s="39" t="s">
        <v>4</v>
      </c>
      <c r="C76" s="139"/>
      <c r="D76" s="136"/>
      <c r="E76" s="136"/>
      <c r="F76" s="136"/>
      <c r="G76" s="136"/>
      <c r="H76" s="136"/>
      <c r="I76" s="136"/>
      <c r="J76" s="136"/>
      <c r="K76" s="136"/>
      <c r="L76" s="136"/>
      <c r="M76" s="136"/>
      <c r="N76" s="136"/>
      <c r="O76" s="136"/>
      <c r="P76" s="136"/>
      <c r="Q76" s="136"/>
      <c r="R76" s="136"/>
      <c r="S76" s="136"/>
      <c r="T76" s="136"/>
      <c r="U76" s="136"/>
      <c r="V76" s="136"/>
      <c r="W76" s="136"/>
    </row>
    <row r="77" spans="1:23" s="29" customFormat="1" ht="15.6" x14ac:dyDescent="0.3">
      <c r="A77" s="33"/>
      <c r="B77" s="36" t="s">
        <v>4</v>
      </c>
      <c r="C77" s="36" t="s">
        <v>3</v>
      </c>
      <c r="D77" s="49">
        <v>0.152</v>
      </c>
      <c r="E77" s="35" t="s">
        <v>236</v>
      </c>
      <c r="F77" s="49">
        <v>5.6000000000000001E-2</v>
      </c>
      <c r="G77" s="35" t="s">
        <v>236</v>
      </c>
      <c r="H77" s="51" t="s">
        <v>209</v>
      </c>
      <c r="I77" s="53">
        <v>0</v>
      </c>
      <c r="J77" s="35" t="s">
        <v>236</v>
      </c>
      <c r="K77" s="35" t="s">
        <v>212</v>
      </c>
      <c r="L77" s="35" t="s">
        <v>212</v>
      </c>
      <c r="M77" s="51" t="s">
        <v>209</v>
      </c>
      <c r="N77" s="35"/>
      <c r="O77" s="35">
        <v>5.6</v>
      </c>
      <c r="P77" s="35" t="s">
        <v>212</v>
      </c>
      <c r="Q77" s="35" t="s">
        <v>236</v>
      </c>
      <c r="R77" s="35">
        <v>6.7</v>
      </c>
      <c r="S77" s="35" t="s">
        <v>212</v>
      </c>
      <c r="T77" s="35" t="s">
        <v>239</v>
      </c>
      <c r="U77" s="75" t="s">
        <v>212</v>
      </c>
      <c r="V77" s="92">
        <f>((O77-R77)/(R77))</f>
        <v>-0.16417910447761203</v>
      </c>
      <c r="W77" s="35" t="s">
        <v>212</v>
      </c>
    </row>
    <row r="78" spans="1:23" s="29" customFormat="1" ht="15.6" x14ac:dyDescent="0.3">
      <c r="A78" s="33"/>
      <c r="B78" s="36" t="s">
        <v>4</v>
      </c>
      <c r="C78" s="36" t="s">
        <v>2</v>
      </c>
      <c r="D78" s="49">
        <v>2E-3</v>
      </c>
      <c r="E78" s="35" t="s">
        <v>245</v>
      </c>
      <c r="F78" s="53">
        <v>0</v>
      </c>
      <c r="G78" s="35" t="s">
        <v>223</v>
      </c>
      <c r="H78" s="51" t="s">
        <v>209</v>
      </c>
      <c r="I78" s="49">
        <v>2.4E-2</v>
      </c>
      <c r="J78" s="35" t="s">
        <v>245</v>
      </c>
      <c r="K78" s="49">
        <v>1.0999999999999999E-2</v>
      </c>
      <c r="L78" s="35" t="s">
        <v>223</v>
      </c>
      <c r="M78" s="51" t="s">
        <v>209</v>
      </c>
      <c r="N78" s="35"/>
      <c r="O78" s="35">
        <v>0</v>
      </c>
      <c r="P78" s="35">
        <v>1.1000000000000001</v>
      </c>
      <c r="Q78" s="35" t="s">
        <v>223</v>
      </c>
      <c r="R78" s="35">
        <v>0</v>
      </c>
      <c r="S78" s="35">
        <v>1</v>
      </c>
      <c r="T78" s="35" t="s">
        <v>245</v>
      </c>
      <c r="U78" s="92">
        <f>(SUM(O78:P78)-SUM(R78:S78))/(SUM(R78:S78))</f>
        <v>0.10000000000000009</v>
      </c>
      <c r="V78" s="92" t="e">
        <f t="shared" ref="V78:V80" si="14">((O78-R78)/(R78))</f>
        <v>#DIV/0!</v>
      </c>
      <c r="W78" s="90">
        <f t="shared" ref="W78" si="15">((P78-S78)/(S78))</f>
        <v>0.10000000000000009</v>
      </c>
    </row>
    <row r="79" spans="1:23" s="29" customFormat="1" ht="15.6" x14ac:dyDescent="0.3">
      <c r="A79" s="33"/>
      <c r="B79" s="36" t="s">
        <v>4</v>
      </c>
      <c r="C79" s="36" t="s">
        <v>1</v>
      </c>
      <c r="D79" s="49">
        <v>0.16600000000000001</v>
      </c>
      <c r="E79" s="35" t="s">
        <v>215</v>
      </c>
      <c r="F79" s="49">
        <v>4.5999999999999999E-2</v>
      </c>
      <c r="G79" s="35" t="s">
        <v>215</v>
      </c>
      <c r="H79" s="51" t="s">
        <v>209</v>
      </c>
      <c r="I79" s="49">
        <v>1E-3</v>
      </c>
      <c r="J79" s="35" t="s">
        <v>215</v>
      </c>
      <c r="K79" s="53">
        <v>0</v>
      </c>
      <c r="L79" s="35" t="s">
        <v>215</v>
      </c>
      <c r="M79" s="51" t="s">
        <v>209</v>
      </c>
      <c r="N79" s="35"/>
      <c r="O79" s="35">
        <v>4.5999999999999996</v>
      </c>
      <c r="P79" s="35">
        <v>0</v>
      </c>
      <c r="Q79" s="35" t="s">
        <v>215</v>
      </c>
      <c r="R79" s="35">
        <v>4.4000000000000004</v>
      </c>
      <c r="S79" s="35" t="s">
        <v>212</v>
      </c>
      <c r="T79" s="35" t="s">
        <v>245</v>
      </c>
      <c r="U79" s="75" t="s">
        <v>212</v>
      </c>
      <c r="V79" s="92">
        <f t="shared" si="14"/>
        <v>4.5454545454545289E-2</v>
      </c>
      <c r="W79" s="35" t="s">
        <v>212</v>
      </c>
    </row>
    <row r="80" spans="1:23" s="29" customFormat="1" ht="16.2" thickBot="1" x14ac:dyDescent="0.35">
      <c r="A80" s="33"/>
      <c r="B80" s="36" t="s">
        <v>4</v>
      </c>
      <c r="C80" s="36" t="s">
        <v>0</v>
      </c>
      <c r="D80" s="49">
        <v>0.17899999999999999</v>
      </c>
      <c r="E80" s="35" t="s">
        <v>259</v>
      </c>
      <c r="F80" s="49">
        <v>4.1000000000000002E-2</v>
      </c>
      <c r="G80" s="35" t="s">
        <v>259</v>
      </c>
      <c r="H80" s="51" t="s">
        <v>209</v>
      </c>
      <c r="I80" s="49">
        <v>1E-3</v>
      </c>
      <c r="J80" s="35" t="s">
        <v>259</v>
      </c>
      <c r="K80" s="49" t="s">
        <v>212</v>
      </c>
      <c r="L80" s="35" t="s">
        <v>212</v>
      </c>
      <c r="M80" s="51" t="s">
        <v>209</v>
      </c>
      <c r="N80" s="35"/>
      <c r="O80" s="35">
        <v>4.0999999999999996</v>
      </c>
      <c r="P80" s="35" t="s">
        <v>212</v>
      </c>
      <c r="Q80" s="35" t="s">
        <v>259</v>
      </c>
      <c r="R80" s="35">
        <v>6.3</v>
      </c>
      <c r="S80" s="35">
        <v>0</v>
      </c>
      <c r="T80" s="35" t="s">
        <v>242</v>
      </c>
      <c r="U80" s="75" t="s">
        <v>212</v>
      </c>
      <c r="V80" s="92">
        <f t="shared" si="14"/>
        <v>-0.34920634920634924</v>
      </c>
      <c r="W80" s="35" t="s">
        <v>212</v>
      </c>
    </row>
    <row r="81" spans="1:23" ht="16.2" thickBot="1" x14ac:dyDescent="0.35">
      <c r="A81" s="33"/>
      <c r="B81" s="40" t="s">
        <v>140</v>
      </c>
      <c r="C81" s="140"/>
      <c r="D81" s="136"/>
      <c r="E81" s="136"/>
      <c r="F81" s="136"/>
      <c r="G81" s="136"/>
      <c r="H81" s="136"/>
      <c r="I81" s="136"/>
      <c r="J81" s="136"/>
      <c r="K81" s="136"/>
      <c r="L81" s="136"/>
      <c r="M81" s="136"/>
      <c r="N81" s="136"/>
      <c r="O81" s="136"/>
      <c r="P81" s="136"/>
      <c r="Q81" s="136"/>
      <c r="R81" s="136"/>
      <c r="S81" s="136"/>
      <c r="T81" s="136"/>
      <c r="U81" s="136"/>
      <c r="V81" s="136"/>
      <c r="W81" s="136"/>
    </row>
    <row r="82" spans="1:23" s="29" customFormat="1" ht="15.6" x14ac:dyDescent="0.3">
      <c r="A82" s="33"/>
      <c r="B82" s="36" t="s">
        <v>140</v>
      </c>
      <c r="C82" s="36" t="s">
        <v>8</v>
      </c>
      <c r="D82" s="35"/>
      <c r="E82" s="35"/>
      <c r="F82" s="35"/>
      <c r="G82" s="35"/>
      <c r="H82" s="51"/>
      <c r="I82" s="35"/>
      <c r="J82" s="35"/>
      <c r="K82" s="35"/>
      <c r="L82" s="35"/>
      <c r="M82" s="51"/>
      <c r="N82" s="35" t="s">
        <v>224</v>
      </c>
      <c r="O82" s="35"/>
      <c r="P82" s="35"/>
      <c r="Q82" s="35"/>
      <c r="R82" s="35"/>
      <c r="S82" s="35"/>
      <c r="T82" s="35"/>
      <c r="U82" s="35"/>
      <c r="V82" s="35"/>
      <c r="W82" s="35"/>
    </row>
    <row r="83" spans="1:23" s="29" customFormat="1" ht="15.6" x14ac:dyDescent="0.3">
      <c r="A83" s="33"/>
      <c r="B83" s="36" t="s">
        <v>140</v>
      </c>
      <c r="C83" s="36" t="s">
        <v>6</v>
      </c>
      <c r="D83" s="35"/>
      <c r="E83" s="35"/>
      <c r="F83" s="35"/>
      <c r="G83" s="35"/>
      <c r="H83" s="51"/>
      <c r="I83" s="35"/>
      <c r="J83" s="35"/>
      <c r="K83" s="35"/>
      <c r="L83" s="35"/>
      <c r="M83" s="51"/>
      <c r="N83" s="35" t="s">
        <v>224</v>
      </c>
      <c r="O83" s="35"/>
      <c r="P83" s="35"/>
      <c r="Q83" s="35"/>
      <c r="R83" s="35"/>
      <c r="S83" s="35"/>
      <c r="T83" s="35"/>
      <c r="U83" s="35"/>
      <c r="V83" s="35"/>
      <c r="W83" s="35"/>
    </row>
    <row r="84" spans="1:23" s="29" customFormat="1" hidden="1" x14ac:dyDescent="0.3">
      <c r="B84" s="29" t="s">
        <v>128</v>
      </c>
      <c r="H84" s="56"/>
      <c r="M84" s="56"/>
    </row>
    <row r="85" spans="1:23" ht="15" thickBot="1" x14ac:dyDescent="0.35"/>
    <row r="86" spans="1:23" ht="16.2" thickBot="1" x14ac:dyDescent="0.35">
      <c r="A86" s="33"/>
      <c r="B86" s="78" t="s">
        <v>302</v>
      </c>
      <c r="C86" s="133"/>
      <c r="D86" s="134"/>
      <c r="E86" s="134"/>
      <c r="F86" s="134"/>
      <c r="G86" s="134"/>
      <c r="H86" s="134"/>
      <c r="I86" s="134"/>
      <c r="J86" s="134"/>
      <c r="K86" s="134"/>
      <c r="L86" s="134"/>
      <c r="M86" s="134"/>
      <c r="N86" s="134"/>
      <c r="O86" s="134"/>
      <c r="P86" s="134"/>
      <c r="Q86" s="134"/>
      <c r="R86" s="134"/>
      <c r="S86" s="134"/>
      <c r="T86" s="134"/>
      <c r="U86" s="134"/>
      <c r="V86" s="134"/>
      <c r="W86" s="134"/>
    </row>
    <row r="87" spans="1:23" s="29" customFormat="1" ht="31.2" x14ac:dyDescent="0.3">
      <c r="A87" s="33"/>
      <c r="B87" s="36"/>
      <c r="C87" s="36" t="s">
        <v>62</v>
      </c>
      <c r="D87" s="35"/>
      <c r="E87" s="35"/>
      <c r="F87" s="35">
        <v>3.1</v>
      </c>
      <c r="G87" s="35" t="s">
        <v>254</v>
      </c>
      <c r="H87" s="51" t="s">
        <v>303</v>
      </c>
      <c r="I87" s="35"/>
      <c r="K87" s="80">
        <v>43.4</v>
      </c>
      <c r="L87" s="35" t="s">
        <v>254</v>
      </c>
      <c r="M87" s="51" t="s">
        <v>303</v>
      </c>
      <c r="N87" s="35"/>
      <c r="O87" s="35">
        <v>3.1</v>
      </c>
      <c r="P87" s="35">
        <v>43.4</v>
      </c>
      <c r="Q87" s="35" t="s">
        <v>254</v>
      </c>
      <c r="R87" s="35">
        <v>1.9</v>
      </c>
      <c r="S87" s="35">
        <v>41.9</v>
      </c>
      <c r="T87" s="35" t="s">
        <v>307</v>
      </c>
      <c r="U87" s="54">
        <f>(SUM(O87:P87)-SUM(R87:S87))/(SUM(R87:S87))</f>
        <v>6.1643835616438422E-2</v>
      </c>
      <c r="V87" s="54">
        <f>((O87-R87)/(R87))</f>
        <v>0.63157894736842113</v>
      </c>
      <c r="W87" s="54">
        <f>((P87-S87)/(S87))</f>
        <v>3.5799522673031027E-2</v>
      </c>
    </row>
    <row r="88" spans="1:23" s="29" customFormat="1" ht="31.2" x14ac:dyDescent="0.3">
      <c r="A88" s="33"/>
      <c r="B88" s="36"/>
      <c r="C88" s="36" t="s">
        <v>305</v>
      </c>
      <c r="D88" s="35"/>
      <c r="E88" s="35"/>
      <c r="F88" s="35">
        <v>1.2</v>
      </c>
      <c r="G88" s="35" t="s">
        <v>254</v>
      </c>
      <c r="H88" s="51" t="s">
        <v>303</v>
      </c>
      <c r="I88" s="35"/>
      <c r="J88" s="35"/>
      <c r="K88" s="35">
        <v>10</v>
      </c>
      <c r="L88" s="35" t="s">
        <v>254</v>
      </c>
      <c r="M88" s="51" t="s">
        <v>303</v>
      </c>
      <c r="N88" s="35"/>
      <c r="O88" s="35">
        <v>1.2</v>
      </c>
      <c r="P88" s="35">
        <v>10</v>
      </c>
      <c r="Q88" s="35" t="s">
        <v>254</v>
      </c>
      <c r="R88" s="35">
        <v>0.4</v>
      </c>
      <c r="S88" s="35">
        <v>9.8000000000000007</v>
      </c>
      <c r="T88" s="35" t="s">
        <v>307</v>
      </c>
      <c r="U88" s="54">
        <f t="shared" ref="U88:U97" si="16">(SUM(O88:P88)-SUM(R88:S88))/(SUM(R88:S88))</f>
        <v>9.8039215686274328E-2</v>
      </c>
      <c r="V88" s="54">
        <f t="shared" ref="V88:V97" si="17">((O88-R88)/(R88))</f>
        <v>1.9999999999999998</v>
      </c>
      <c r="W88" s="54">
        <f t="shared" ref="W88:W97" si="18">((P88-S88)/(S88))</f>
        <v>2.0408163265306048E-2</v>
      </c>
    </row>
    <row r="89" spans="1:23" s="29" customFormat="1" ht="31.2" x14ac:dyDescent="0.3">
      <c r="A89" s="33"/>
      <c r="B89" s="36"/>
      <c r="C89" s="36" t="s">
        <v>306</v>
      </c>
      <c r="D89" s="35"/>
      <c r="E89" s="35"/>
      <c r="F89" s="35">
        <v>1.6</v>
      </c>
      <c r="G89" s="35" t="s">
        <v>254</v>
      </c>
      <c r="H89" s="51" t="s">
        <v>303</v>
      </c>
      <c r="I89" s="35"/>
      <c r="J89" s="35"/>
      <c r="K89" s="35">
        <v>3.9</v>
      </c>
      <c r="L89" s="35" t="s">
        <v>254</v>
      </c>
      <c r="M89" s="51" t="s">
        <v>303</v>
      </c>
      <c r="N89" s="35"/>
      <c r="O89" s="35">
        <v>1.6</v>
      </c>
      <c r="P89" s="35">
        <v>3.9</v>
      </c>
      <c r="Q89" s="35" t="s">
        <v>254</v>
      </c>
      <c r="R89" s="35">
        <v>1.2</v>
      </c>
      <c r="S89" s="35">
        <v>3.4</v>
      </c>
      <c r="T89" s="35" t="s">
        <v>307</v>
      </c>
      <c r="U89" s="54">
        <f t="shared" si="16"/>
        <v>0.19565217391304357</v>
      </c>
      <c r="V89" s="54">
        <f t="shared" si="17"/>
        <v>0.33333333333333348</v>
      </c>
      <c r="W89" s="54">
        <f t="shared" si="18"/>
        <v>0.14705882352941177</v>
      </c>
    </row>
    <row r="90" spans="1:23" s="29" customFormat="1" ht="31.2" x14ac:dyDescent="0.3">
      <c r="A90" s="33"/>
      <c r="B90" s="36"/>
      <c r="C90" s="36" t="s">
        <v>58</v>
      </c>
      <c r="D90" s="35"/>
      <c r="E90" s="35"/>
      <c r="F90" s="35">
        <v>2</v>
      </c>
      <c r="G90" s="35" t="s">
        <v>254</v>
      </c>
      <c r="H90" s="51" t="s">
        <v>303</v>
      </c>
      <c r="I90" s="35"/>
      <c r="J90" s="35"/>
      <c r="K90" s="35">
        <v>22.9</v>
      </c>
      <c r="L90" s="35" t="s">
        <v>254</v>
      </c>
      <c r="M90" s="51" t="s">
        <v>303</v>
      </c>
      <c r="N90" s="35"/>
      <c r="O90" s="35">
        <v>2</v>
      </c>
      <c r="P90" s="35">
        <v>22.9</v>
      </c>
      <c r="Q90" s="35" t="s">
        <v>254</v>
      </c>
      <c r="R90" s="35">
        <v>2.4</v>
      </c>
      <c r="S90" s="35">
        <v>20.2</v>
      </c>
      <c r="T90" s="35" t="s">
        <v>307</v>
      </c>
      <c r="U90" s="54">
        <f t="shared" si="16"/>
        <v>0.10176991150442483</v>
      </c>
      <c r="V90" s="54">
        <f t="shared" si="17"/>
        <v>-0.16666666666666663</v>
      </c>
      <c r="W90" s="54">
        <f t="shared" si="18"/>
        <v>0.13366336633663364</v>
      </c>
    </row>
    <row r="91" spans="1:23" s="29" customFormat="1" ht="31.2" x14ac:dyDescent="0.3">
      <c r="A91" s="33"/>
      <c r="B91" s="36"/>
      <c r="C91" s="36" t="s">
        <v>57</v>
      </c>
      <c r="D91" s="35"/>
      <c r="E91" s="35"/>
      <c r="F91" s="80">
        <v>1.5</v>
      </c>
      <c r="G91" s="35" t="s">
        <v>254</v>
      </c>
      <c r="H91" s="51" t="s">
        <v>303</v>
      </c>
      <c r="I91" s="35"/>
      <c r="J91" s="35"/>
      <c r="K91" s="80">
        <v>18.3</v>
      </c>
      <c r="L91" s="35" t="s">
        <v>254</v>
      </c>
      <c r="M91" s="51" t="s">
        <v>303</v>
      </c>
      <c r="N91" s="35"/>
      <c r="O91" s="52">
        <v>1.5</v>
      </c>
      <c r="P91" s="52">
        <v>18.3</v>
      </c>
      <c r="Q91" s="35" t="s">
        <v>254</v>
      </c>
      <c r="R91" s="52">
        <v>1.8</v>
      </c>
      <c r="S91" s="79">
        <v>14.9</v>
      </c>
      <c r="T91" s="35" t="s">
        <v>307</v>
      </c>
      <c r="U91" s="54">
        <f t="shared" si="16"/>
        <v>0.18562874251497016</v>
      </c>
      <c r="V91" s="54">
        <f t="shared" si="17"/>
        <v>-0.16666666666666669</v>
      </c>
      <c r="W91" s="54">
        <f t="shared" si="18"/>
        <v>0.22818791946308728</v>
      </c>
    </row>
    <row r="92" spans="1:23" s="29" customFormat="1" ht="31.2" x14ac:dyDescent="0.3">
      <c r="A92" s="33"/>
      <c r="B92" s="36"/>
      <c r="C92" s="36" t="s">
        <v>308</v>
      </c>
      <c r="D92" s="35"/>
      <c r="E92" s="35"/>
      <c r="F92" s="35">
        <v>2.2000000000000002</v>
      </c>
      <c r="G92" s="35" t="s">
        <v>253</v>
      </c>
      <c r="H92" s="51" t="s">
        <v>303</v>
      </c>
      <c r="I92" s="35"/>
      <c r="J92" s="35"/>
      <c r="K92" s="35">
        <v>0</v>
      </c>
      <c r="L92" s="35" t="s">
        <v>253</v>
      </c>
      <c r="M92" s="51" t="s">
        <v>303</v>
      </c>
      <c r="N92" s="35"/>
      <c r="O92" s="35">
        <v>2.2000000000000002</v>
      </c>
      <c r="P92" s="35">
        <v>0</v>
      </c>
      <c r="Q92" s="35" t="s">
        <v>253</v>
      </c>
      <c r="R92" s="35">
        <v>2.8</v>
      </c>
      <c r="S92" s="35">
        <v>0.2</v>
      </c>
      <c r="T92" s="35" t="s">
        <v>254</v>
      </c>
      <c r="U92" s="54">
        <f t="shared" si="16"/>
        <v>-0.26666666666666661</v>
      </c>
      <c r="V92" s="54">
        <f t="shared" si="17"/>
        <v>-0.21428571428571416</v>
      </c>
      <c r="W92" s="54">
        <f t="shared" si="18"/>
        <v>-1</v>
      </c>
    </row>
    <row r="93" spans="1:23" s="29" customFormat="1" ht="31.2" x14ac:dyDescent="0.3">
      <c r="A93" s="33"/>
      <c r="B93" s="36"/>
      <c r="C93" s="36" t="s">
        <v>16</v>
      </c>
      <c r="D93" s="35"/>
      <c r="E93" s="35"/>
      <c r="F93" s="35">
        <v>7.9</v>
      </c>
      <c r="G93" s="35" t="s">
        <v>307</v>
      </c>
      <c r="H93" s="51" t="s">
        <v>303</v>
      </c>
      <c r="I93" s="35"/>
      <c r="J93" s="35"/>
      <c r="K93" s="35">
        <v>7.3</v>
      </c>
      <c r="L93" s="35" t="s">
        <v>307</v>
      </c>
      <c r="M93" s="51" t="s">
        <v>303</v>
      </c>
      <c r="N93" s="35"/>
      <c r="O93" s="35">
        <v>7.9</v>
      </c>
      <c r="P93" s="35">
        <v>7.3</v>
      </c>
      <c r="Q93" s="35" t="s">
        <v>307</v>
      </c>
      <c r="R93" s="35" t="s">
        <v>212</v>
      </c>
      <c r="S93" s="35" t="s">
        <v>212</v>
      </c>
      <c r="T93" s="35" t="s">
        <v>212</v>
      </c>
      <c r="U93" s="54" t="s">
        <v>212</v>
      </c>
      <c r="V93" s="54" t="s">
        <v>212</v>
      </c>
      <c r="W93" s="54" t="s">
        <v>212</v>
      </c>
    </row>
    <row r="94" spans="1:23" s="29" customFormat="1" ht="31.2" x14ac:dyDescent="0.3">
      <c r="A94" s="33"/>
      <c r="B94" s="36"/>
      <c r="C94" s="36" t="s">
        <v>56</v>
      </c>
      <c r="D94" s="35"/>
      <c r="E94" s="35"/>
      <c r="F94" s="35">
        <v>5.4</v>
      </c>
      <c r="G94" s="35" t="s">
        <v>254</v>
      </c>
      <c r="H94" s="51" t="s">
        <v>303</v>
      </c>
      <c r="I94" s="35"/>
      <c r="J94" s="35"/>
      <c r="K94" s="35">
        <v>27.6</v>
      </c>
      <c r="L94" s="35" t="s">
        <v>254</v>
      </c>
      <c r="M94" s="51" t="s">
        <v>303</v>
      </c>
      <c r="N94" s="35"/>
      <c r="O94" s="35">
        <v>5.4</v>
      </c>
      <c r="P94" s="35">
        <v>27.6</v>
      </c>
      <c r="Q94" s="35" t="s">
        <v>254</v>
      </c>
      <c r="R94" s="35">
        <v>5.6</v>
      </c>
      <c r="S94" s="35">
        <v>23.9</v>
      </c>
      <c r="T94" s="35" t="s">
        <v>307</v>
      </c>
      <c r="U94" s="54">
        <f t="shared" si="16"/>
        <v>0.11864406779661017</v>
      </c>
      <c r="V94" s="54">
        <f t="shared" si="17"/>
        <v>-3.5714285714285587E-2</v>
      </c>
      <c r="W94" s="54">
        <f t="shared" si="18"/>
        <v>0.15481171548117167</v>
      </c>
    </row>
    <row r="95" spans="1:23" s="29" customFormat="1" ht="31.2" x14ac:dyDescent="0.3">
      <c r="A95" s="33"/>
      <c r="B95" s="36"/>
      <c r="C95" s="36" t="s">
        <v>311</v>
      </c>
      <c r="D95" s="35"/>
      <c r="E95" s="35"/>
      <c r="F95" s="35">
        <v>2.4</v>
      </c>
      <c r="G95" s="35" t="s">
        <v>254</v>
      </c>
      <c r="H95" s="51" t="s">
        <v>303</v>
      </c>
      <c r="I95" s="35"/>
      <c r="J95" s="35"/>
      <c r="K95" s="35">
        <v>9.8000000000000007</v>
      </c>
      <c r="L95" s="35" t="s">
        <v>254</v>
      </c>
      <c r="M95" s="51" t="s">
        <v>303</v>
      </c>
      <c r="N95" s="35"/>
      <c r="O95" s="35">
        <v>2.4</v>
      </c>
      <c r="P95" s="35">
        <v>9.8000000000000007</v>
      </c>
      <c r="Q95" s="35" t="s">
        <v>254</v>
      </c>
      <c r="R95" s="35" t="s">
        <v>212</v>
      </c>
      <c r="S95" s="35" t="s">
        <v>212</v>
      </c>
      <c r="T95" s="35" t="s">
        <v>212</v>
      </c>
      <c r="U95" s="54" t="s">
        <v>212</v>
      </c>
      <c r="V95" s="54" t="s">
        <v>212</v>
      </c>
      <c r="W95" s="54" t="s">
        <v>212</v>
      </c>
    </row>
    <row r="96" spans="1:23" s="29" customFormat="1" ht="31.2" x14ac:dyDescent="0.3">
      <c r="A96" s="33"/>
      <c r="B96" s="36"/>
      <c r="C96" s="36" t="s">
        <v>309</v>
      </c>
      <c r="D96" s="35"/>
      <c r="E96" s="35"/>
      <c r="F96" s="35">
        <v>3.2</v>
      </c>
      <c r="G96" s="35" t="s">
        <v>254</v>
      </c>
      <c r="H96" s="51" t="s">
        <v>303</v>
      </c>
      <c r="I96" s="35"/>
      <c r="J96" s="35"/>
      <c r="K96" s="35">
        <v>9.6</v>
      </c>
      <c r="L96" s="35" t="s">
        <v>254</v>
      </c>
      <c r="M96" s="51" t="s">
        <v>303</v>
      </c>
      <c r="N96" s="35"/>
      <c r="O96" s="35">
        <v>3.2</v>
      </c>
      <c r="P96" s="35">
        <v>9.6</v>
      </c>
      <c r="Q96" s="35" t="s">
        <v>254</v>
      </c>
      <c r="R96" s="35" t="s">
        <v>212</v>
      </c>
      <c r="S96" s="35" t="s">
        <v>212</v>
      </c>
      <c r="T96" s="35" t="s">
        <v>212</v>
      </c>
      <c r="U96" s="54" t="s">
        <v>212</v>
      </c>
      <c r="V96" s="54" t="s">
        <v>212</v>
      </c>
      <c r="W96" s="54" t="s">
        <v>212</v>
      </c>
    </row>
    <row r="97" spans="1:23" s="29" customFormat="1" ht="31.2" x14ac:dyDescent="0.3">
      <c r="A97" s="33"/>
      <c r="B97" s="36"/>
      <c r="C97" s="36" t="s">
        <v>44</v>
      </c>
      <c r="D97" s="35"/>
      <c r="E97" s="35"/>
      <c r="F97" s="35">
        <v>1.9</v>
      </c>
      <c r="G97" s="35" t="s">
        <v>254</v>
      </c>
      <c r="H97" s="51" t="s">
        <v>303</v>
      </c>
      <c r="I97" s="35"/>
      <c r="J97" s="35"/>
      <c r="K97" s="35">
        <v>13.1</v>
      </c>
      <c r="L97" s="35" t="s">
        <v>254</v>
      </c>
      <c r="M97" s="51" t="s">
        <v>303</v>
      </c>
      <c r="N97" s="35"/>
      <c r="O97" s="35">
        <v>1.9</v>
      </c>
      <c r="P97" s="35">
        <v>13.1</v>
      </c>
      <c r="Q97" s="35" t="s">
        <v>254</v>
      </c>
      <c r="R97" s="35">
        <v>1.2</v>
      </c>
      <c r="S97" s="35">
        <v>14.3</v>
      </c>
      <c r="T97" s="35" t="s">
        <v>307</v>
      </c>
      <c r="U97" s="54">
        <f t="shared" si="16"/>
        <v>-3.2258064516129031E-2</v>
      </c>
      <c r="V97" s="54">
        <f t="shared" si="17"/>
        <v>0.58333333333333337</v>
      </c>
      <c r="W97" s="54">
        <f t="shared" si="18"/>
        <v>-8.3916083916083989E-2</v>
      </c>
    </row>
    <row r="98" spans="1:23" s="29" customFormat="1" ht="15.6" x14ac:dyDescent="0.3">
      <c r="A98" s="33"/>
      <c r="B98" s="36"/>
      <c r="C98" s="36"/>
      <c r="D98" s="35"/>
      <c r="E98" s="35"/>
      <c r="F98" s="35"/>
      <c r="G98" s="35"/>
      <c r="H98" s="51"/>
      <c r="I98" s="35"/>
      <c r="J98" s="35"/>
      <c r="K98" s="35"/>
      <c r="L98" s="35"/>
      <c r="M98" s="51"/>
      <c r="N98" s="35"/>
      <c r="O98" s="35"/>
      <c r="P98" s="35"/>
      <c r="Q98" s="35"/>
      <c r="R98" s="35"/>
      <c r="S98" s="35"/>
      <c r="T98" s="35"/>
      <c r="U98" s="35"/>
      <c r="V98" s="35"/>
      <c r="W98" s="35"/>
    </row>
    <row r="99" spans="1:23" s="29" customFormat="1" ht="15.6" x14ac:dyDescent="0.3">
      <c r="A99" s="33"/>
      <c r="B99" s="36"/>
      <c r="C99" s="36" t="s">
        <v>310</v>
      </c>
      <c r="D99" s="35"/>
      <c r="E99" s="35"/>
      <c r="F99" s="35"/>
      <c r="G99" s="35"/>
      <c r="H99" s="51"/>
      <c r="I99" s="35"/>
      <c r="J99" s="35"/>
      <c r="K99" s="35"/>
      <c r="L99" s="35"/>
      <c r="M99" s="51"/>
      <c r="N99" s="35"/>
      <c r="O99" s="35"/>
      <c r="P99" s="35"/>
      <c r="Q99" s="35"/>
      <c r="R99" s="35"/>
      <c r="S99" s="35"/>
      <c r="T99" s="35"/>
      <c r="U99" s="35"/>
      <c r="V99" s="35"/>
      <c r="W99" s="35"/>
    </row>
    <row r="104" spans="1:23" x14ac:dyDescent="0.3">
      <c r="B104" s="57" t="s">
        <v>260</v>
      </c>
    </row>
    <row r="105" spans="1:23" x14ac:dyDescent="0.3">
      <c r="B105" s="30" t="s">
        <v>261</v>
      </c>
    </row>
    <row r="106" spans="1:23" x14ac:dyDescent="0.3">
      <c r="B106" s="30" t="s">
        <v>262</v>
      </c>
    </row>
    <row r="107" spans="1:23" x14ac:dyDescent="0.3">
      <c r="B107" s="30" t="s">
        <v>263</v>
      </c>
    </row>
    <row r="108" spans="1:23" x14ac:dyDescent="0.3">
      <c r="B108" s="30" t="s">
        <v>264</v>
      </c>
    </row>
    <row r="109" spans="1:23" x14ac:dyDescent="0.3">
      <c r="B109" s="30" t="s">
        <v>265</v>
      </c>
    </row>
    <row r="110" spans="1:23" x14ac:dyDescent="0.3">
      <c r="B110" s="30" t="s">
        <v>266</v>
      </c>
    </row>
    <row r="112" spans="1:23" x14ac:dyDescent="0.3">
      <c r="B112" s="58" t="s">
        <v>356</v>
      </c>
    </row>
    <row r="113" spans="2:2" x14ac:dyDescent="0.3">
      <c r="B113" s="58" t="s">
        <v>267</v>
      </c>
    </row>
    <row r="114" spans="2:2" x14ac:dyDescent="0.3">
      <c r="B114" s="58" t="s">
        <v>268</v>
      </c>
    </row>
    <row r="115" spans="2:2" x14ac:dyDescent="0.3">
      <c r="B115" s="58" t="s">
        <v>357</v>
      </c>
    </row>
    <row r="116" spans="2:2" x14ac:dyDescent="0.3">
      <c r="B116" s="59"/>
    </row>
    <row r="117" spans="2:2" x14ac:dyDescent="0.3">
      <c r="B117" s="59"/>
    </row>
    <row r="118" spans="2:2" x14ac:dyDescent="0.3">
      <c r="B118" s="59"/>
    </row>
  </sheetData>
  <mergeCells count="15">
    <mergeCell ref="C86:W86"/>
    <mergeCell ref="C28:W28"/>
    <mergeCell ref="O1:P1"/>
    <mergeCell ref="R1:S1"/>
    <mergeCell ref="C3:W3"/>
    <mergeCell ref="C10:W10"/>
    <mergeCell ref="C24:W24"/>
    <mergeCell ref="C76:W76"/>
    <mergeCell ref="C81:W81"/>
    <mergeCell ref="C35:W35"/>
    <mergeCell ref="C50:W50"/>
    <mergeCell ref="C54:W54"/>
    <mergeCell ref="C56:W56"/>
    <mergeCell ref="C64:W64"/>
    <mergeCell ref="C72:W7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activeCell="H27" sqref="H27"/>
    </sheetView>
  </sheetViews>
  <sheetFormatPr defaultRowHeight="14.4" x14ac:dyDescent="0.3"/>
  <sheetData>
    <row r="1" spans="1:1" s="99" customFormat="1" ht="15" thickBot="1" x14ac:dyDescent="0.35">
      <c r="A1" s="98" t="s">
        <v>382</v>
      </c>
    </row>
    <row r="3" spans="1:1" x14ac:dyDescent="0.3">
      <c r="A3" t="s">
        <v>183</v>
      </c>
    </row>
    <row r="4" spans="1:1" x14ac:dyDescent="0.3">
      <c r="A4" t="s">
        <v>189</v>
      </c>
    </row>
    <row r="5" spans="1:1" x14ac:dyDescent="0.3">
      <c r="A5" t="s">
        <v>184</v>
      </c>
    </row>
    <row r="6" spans="1:1" x14ac:dyDescent="0.3">
      <c r="A6" t="s">
        <v>185</v>
      </c>
    </row>
    <row r="7" spans="1:1" x14ac:dyDescent="0.3">
      <c r="A7" t="s">
        <v>186</v>
      </c>
    </row>
    <row r="8" spans="1:1" x14ac:dyDescent="0.3">
      <c r="A8" t="s">
        <v>187</v>
      </c>
    </row>
    <row r="9" spans="1:1" x14ac:dyDescent="0.3">
      <c r="A9" t="s">
        <v>188</v>
      </c>
    </row>
    <row r="11" spans="1:1" s="99" customFormat="1" ht="15" hidden="1" thickBot="1" x14ac:dyDescent="0.35">
      <c r="A11" s="98" t="s">
        <v>294</v>
      </c>
    </row>
    <row r="12" spans="1:1" hidden="1" x14ac:dyDescent="0.3"/>
    <row r="13" spans="1:1" hidden="1" x14ac:dyDescent="0.3">
      <c r="A13" t="s">
        <v>381</v>
      </c>
    </row>
    <row r="14" spans="1:1" hidden="1" x14ac:dyDescent="0.3">
      <c r="A14" t="s">
        <v>358</v>
      </c>
    </row>
    <row r="15" spans="1:1" hidden="1" x14ac:dyDescent="0.3">
      <c r="A15" t="s">
        <v>359</v>
      </c>
    </row>
    <row r="16" spans="1:1" hidden="1" x14ac:dyDescent="0.3">
      <c r="A16" t="s">
        <v>360</v>
      </c>
    </row>
    <row r="17" spans="1:1" hidden="1" x14ac:dyDescent="0.3">
      <c r="A17" t="s">
        <v>361</v>
      </c>
    </row>
    <row r="18" spans="1:1" hidden="1" x14ac:dyDescent="0.3">
      <c r="A18" t="s">
        <v>362</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2"/>
  <sheetViews>
    <sheetView workbookViewId="0">
      <selection activeCell="C11" sqref="C11"/>
    </sheetView>
  </sheetViews>
  <sheetFormatPr defaultRowHeight="14.4" x14ac:dyDescent="0.3"/>
  <cols>
    <col min="1" max="1" width="3.77734375" customWidth="1"/>
    <col min="2" max="2" width="19.77734375" style="13" customWidth="1"/>
    <col min="3" max="3" width="32.77734375" style="21" customWidth="1"/>
    <col min="4" max="4" width="37.77734375" style="21" customWidth="1"/>
    <col min="5" max="5" width="41" style="21" customWidth="1"/>
  </cols>
  <sheetData>
    <row r="1" spans="2:22" ht="25.8" x14ac:dyDescent="0.3">
      <c r="B1" s="142" t="s">
        <v>99</v>
      </c>
      <c r="C1" s="142"/>
      <c r="D1" s="142"/>
      <c r="E1" s="142"/>
      <c r="F1" s="27"/>
      <c r="G1" s="27"/>
      <c r="H1" s="27"/>
      <c r="I1" s="27"/>
      <c r="J1" s="27"/>
      <c r="K1" s="27"/>
      <c r="L1" s="27"/>
      <c r="M1" s="26"/>
    </row>
    <row r="2" spans="2:22" ht="15" thickBot="1" x14ac:dyDescent="0.35">
      <c r="F2" s="26"/>
      <c r="G2" s="26"/>
      <c r="H2" s="26"/>
      <c r="I2" s="26"/>
      <c r="J2" s="26"/>
      <c r="K2" s="26"/>
      <c r="L2" s="26"/>
      <c r="M2" s="26"/>
    </row>
    <row r="3" spans="2:22" s="1" customFormat="1" ht="15" thickBot="1" x14ac:dyDescent="0.35">
      <c r="B3" s="14" t="s">
        <v>65</v>
      </c>
      <c r="C3" s="15" t="s">
        <v>68</v>
      </c>
      <c r="D3" s="16" t="s">
        <v>70</v>
      </c>
      <c r="E3" s="15" t="s">
        <v>69</v>
      </c>
      <c r="F3" s="26"/>
      <c r="G3" s="26"/>
      <c r="H3" s="26"/>
      <c r="I3" s="26"/>
      <c r="J3" s="26"/>
      <c r="K3" s="26"/>
      <c r="L3" s="26"/>
      <c r="M3" s="2"/>
      <c r="N3" s="2"/>
      <c r="O3" s="2"/>
      <c r="P3" s="2"/>
      <c r="Q3" s="2"/>
      <c r="R3" s="3"/>
      <c r="S3" s="3"/>
      <c r="T3" s="3"/>
      <c r="U3" s="3"/>
      <c r="V3" s="3"/>
    </row>
    <row r="4" spans="2:22" ht="29.4" thickBot="1" x14ac:dyDescent="0.35">
      <c r="B4" s="6" t="s">
        <v>94</v>
      </c>
      <c r="C4" s="17" t="s">
        <v>89</v>
      </c>
      <c r="D4" s="17" t="s">
        <v>101</v>
      </c>
      <c r="E4" s="20" t="s">
        <v>103</v>
      </c>
      <c r="F4" s="26"/>
      <c r="G4" s="26"/>
      <c r="H4" s="26"/>
      <c r="I4" s="26"/>
      <c r="J4" s="26"/>
      <c r="K4" s="26"/>
      <c r="L4" s="26"/>
      <c r="M4" s="26"/>
    </row>
    <row r="5" spans="2:22" ht="29.4" thickBot="1" x14ac:dyDescent="0.35">
      <c r="B5" s="6" t="s">
        <v>92</v>
      </c>
      <c r="C5" s="22" t="s">
        <v>90</v>
      </c>
      <c r="D5" s="23" t="s">
        <v>100</v>
      </c>
      <c r="E5" s="7" t="s">
        <v>91</v>
      </c>
    </row>
    <row r="6" spans="2:22" ht="45" customHeight="1" thickBot="1" x14ac:dyDescent="0.35">
      <c r="B6" s="6" t="s">
        <v>83</v>
      </c>
      <c r="C6" s="8" t="s">
        <v>76</v>
      </c>
      <c r="D6" s="8" t="s">
        <v>127</v>
      </c>
      <c r="E6" s="8" t="s">
        <v>107</v>
      </c>
    </row>
    <row r="7" spans="2:22" ht="29.4" thickBot="1" x14ac:dyDescent="0.35">
      <c r="B7" s="10" t="s">
        <v>96</v>
      </c>
      <c r="C7" s="17" t="s">
        <v>89</v>
      </c>
      <c r="D7" s="17" t="s">
        <v>122</v>
      </c>
      <c r="E7" s="20" t="s">
        <v>123</v>
      </c>
    </row>
    <row r="8" spans="2:22" ht="29.4" thickBot="1" x14ac:dyDescent="0.35">
      <c r="B8" s="6" t="s">
        <v>80</v>
      </c>
      <c r="C8" s="8" t="s">
        <v>71</v>
      </c>
      <c r="D8" s="17" t="s">
        <v>117</v>
      </c>
      <c r="E8" s="17"/>
    </row>
    <row r="9" spans="2:22" ht="30.75" customHeight="1" thickBot="1" x14ac:dyDescent="0.35">
      <c r="B9" s="6" t="s">
        <v>97</v>
      </c>
      <c r="C9" s="17" t="s">
        <v>89</v>
      </c>
      <c r="D9" s="17" t="s">
        <v>100</v>
      </c>
      <c r="E9" s="17"/>
    </row>
    <row r="10" spans="2:22" ht="43.8" thickBot="1" x14ac:dyDescent="0.35">
      <c r="B10" s="6" t="s">
        <v>85</v>
      </c>
      <c r="C10" s="8" t="s">
        <v>75</v>
      </c>
      <c r="D10" s="17" t="s">
        <v>108</v>
      </c>
      <c r="E10" s="17"/>
    </row>
    <row r="11" spans="2:22" ht="43.8" thickBot="1" x14ac:dyDescent="0.35">
      <c r="B11" s="10" t="s">
        <v>25</v>
      </c>
      <c r="C11" s="20" t="s">
        <v>109</v>
      </c>
      <c r="D11" s="24" t="s">
        <v>88</v>
      </c>
      <c r="E11" s="11" t="s">
        <v>104</v>
      </c>
    </row>
    <row r="12" spans="2:22" ht="29.4" thickBot="1" x14ac:dyDescent="0.35">
      <c r="B12" s="5" t="s">
        <v>112</v>
      </c>
      <c r="C12" s="20" t="s">
        <v>76</v>
      </c>
      <c r="D12" s="25" t="s">
        <v>113</v>
      </c>
      <c r="E12" s="9"/>
    </row>
    <row r="13" spans="2:22" ht="43.8" thickBot="1" x14ac:dyDescent="0.35">
      <c r="B13" s="5" t="s">
        <v>93</v>
      </c>
      <c r="C13" s="17" t="s">
        <v>89</v>
      </c>
      <c r="D13" s="18" t="s">
        <v>126</v>
      </c>
      <c r="E13" s="19"/>
    </row>
    <row r="14" spans="2:22" ht="29.4" thickBot="1" x14ac:dyDescent="0.35">
      <c r="B14" s="5" t="s">
        <v>105</v>
      </c>
      <c r="C14" s="17" t="s">
        <v>89</v>
      </c>
      <c r="D14" s="18" t="s">
        <v>111</v>
      </c>
      <c r="E14" s="19" t="s">
        <v>110</v>
      </c>
    </row>
    <row r="15" spans="2:22" ht="15" thickBot="1" x14ac:dyDescent="0.35">
      <c r="B15" s="5" t="s">
        <v>118</v>
      </c>
      <c r="C15" s="20" t="s">
        <v>76</v>
      </c>
      <c r="D15" s="25" t="s">
        <v>119</v>
      </c>
      <c r="E15" s="11" t="s">
        <v>107</v>
      </c>
    </row>
    <row r="16" spans="2:22" ht="43.8" thickBot="1" x14ac:dyDescent="0.35">
      <c r="B16" s="5" t="s">
        <v>82</v>
      </c>
      <c r="C16" s="9" t="s">
        <v>78</v>
      </c>
      <c r="D16" s="18" t="s">
        <v>120</v>
      </c>
      <c r="E16" s="19" t="s">
        <v>106</v>
      </c>
    </row>
    <row r="17" spans="2:5" ht="43.8" thickBot="1" x14ac:dyDescent="0.35">
      <c r="B17" s="5" t="s">
        <v>86</v>
      </c>
      <c r="C17" s="19" t="s">
        <v>76</v>
      </c>
      <c r="D17" s="25" t="s">
        <v>102</v>
      </c>
      <c r="E17" s="9"/>
    </row>
    <row r="18" spans="2:5" ht="29.4" thickBot="1" x14ac:dyDescent="0.35">
      <c r="B18" s="5" t="s">
        <v>115</v>
      </c>
      <c r="C18" s="28" t="s">
        <v>114</v>
      </c>
      <c r="D18" s="25" t="s">
        <v>116</v>
      </c>
      <c r="E18" s="9"/>
    </row>
    <row r="19" spans="2:5" ht="29.4" thickBot="1" x14ac:dyDescent="0.35">
      <c r="B19" s="10" t="s">
        <v>95</v>
      </c>
      <c r="C19" s="17" t="s">
        <v>89</v>
      </c>
      <c r="D19" s="20" t="s">
        <v>125</v>
      </c>
      <c r="E19" s="20"/>
    </row>
    <row r="20" spans="2:5" ht="29.4" thickBot="1" x14ac:dyDescent="0.35">
      <c r="B20" s="10" t="s">
        <v>81</v>
      </c>
      <c r="C20" s="11" t="s">
        <v>72</v>
      </c>
      <c r="D20" s="11" t="s">
        <v>121</v>
      </c>
      <c r="E20" s="20" t="s">
        <v>79</v>
      </c>
    </row>
    <row r="21" spans="2:5" ht="29.4" thickBot="1" x14ac:dyDescent="0.35">
      <c r="B21" s="10" t="s">
        <v>84</v>
      </c>
      <c r="C21" s="11" t="s">
        <v>74</v>
      </c>
      <c r="D21" s="12" t="s">
        <v>98</v>
      </c>
      <c r="E21" s="12"/>
    </row>
    <row r="22" spans="2:5" ht="43.8" thickBot="1" x14ac:dyDescent="0.35">
      <c r="B22" s="10" t="s">
        <v>87</v>
      </c>
      <c r="C22" s="11" t="s">
        <v>73</v>
      </c>
      <c r="D22" s="20" t="s">
        <v>77</v>
      </c>
      <c r="E22" s="20" t="s">
        <v>124</v>
      </c>
    </row>
  </sheetData>
  <sortState ref="B4:E21">
    <sortCondition ref="B4"/>
  </sortState>
  <mergeCells count="1">
    <mergeCell ref="B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Countries</vt:lpstr>
      <vt:lpstr>LARC use reference sheet</vt:lpstr>
      <vt:lpstr>Description of Criteria</vt:lpstr>
      <vt:lpstr>In-Process Countries</vt:lpstr>
      <vt:lpstr>Countries!Print_Area</vt:lpstr>
    </vt:vector>
  </TitlesOfParts>
  <Company>WomanCare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dc:creator>
  <cp:lastModifiedBy>Kate Rademacher</cp:lastModifiedBy>
  <cp:lastPrinted>2015-08-06T22:43:48Z</cp:lastPrinted>
  <dcterms:created xsi:type="dcterms:W3CDTF">2011-09-01T17:54:12Z</dcterms:created>
  <dcterms:modified xsi:type="dcterms:W3CDTF">2019-05-01T17:31:34Z</dcterms:modified>
</cp:coreProperties>
</file>